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0" windowHeight="8190" activeTab="0"/>
  </bookViews>
  <sheets>
    <sheet name="Tav.11.1 ok" sheetId="1" r:id="rId1"/>
    <sheet name="Tav.11.2ok" sheetId="2" r:id="rId2"/>
    <sheet name="Tav. 11.3ok" sheetId="3" r:id="rId3"/>
    <sheet name="Tav.11.4ok" sheetId="4" r:id="rId4"/>
    <sheet name="Tav.11.5ok" sheetId="5" r:id="rId5"/>
    <sheet name="Tav.11.6ok" sheetId="6" r:id="rId6"/>
    <sheet name="Tav. 11.7ok" sheetId="7" r:id="rId7"/>
    <sheet name="Tav. 11.8ok" sheetId="8" r:id="rId8"/>
    <sheet name="Tav. 11.9ok" sheetId="9" r:id="rId9"/>
    <sheet name="Tav. 11.10ok" sheetId="10" r:id="rId10"/>
  </sheets>
  <definedNames>
    <definedName name="BSoft_TempStatistica">#REF!</definedName>
  </definedNames>
  <calcPr fullCalcOnLoad="1"/>
</workbook>
</file>

<file path=xl/sharedStrings.xml><?xml version="1.0" encoding="utf-8"?>
<sst xmlns="http://schemas.openxmlformats.org/spreadsheetml/2006/main" count="292" uniqueCount="142">
  <si>
    <t xml:space="preserve">TOTALE </t>
  </si>
  <si>
    <t>SOCIETA' DI CAPITALE</t>
  </si>
  <si>
    <t>SOCIETA' DI PERSONE</t>
  </si>
  <si>
    <t>IMPRESE INDIVIDUALI</t>
  </si>
  <si>
    <t>TOTALE</t>
  </si>
  <si>
    <t>Registrate</t>
  </si>
  <si>
    <t>Attive</t>
  </si>
  <si>
    <t>Iscritte</t>
  </si>
  <si>
    <t>Cessate</t>
  </si>
  <si>
    <t>A carico di individui (1)</t>
  </si>
  <si>
    <t xml:space="preserve">A carico di società </t>
  </si>
  <si>
    <t>RAMO DI ATTIVITA' ECONOMICA</t>
  </si>
  <si>
    <t xml:space="preserve">1. Agricoltura, caccia, silvicoltura e pesca </t>
  </si>
  <si>
    <t xml:space="preserve">3. Attività manifatturiera </t>
  </si>
  <si>
    <t xml:space="preserve">5. Costruzioni </t>
  </si>
  <si>
    <t xml:space="preserve">FALLIMENTI CHIUSI PER: </t>
  </si>
  <si>
    <t xml:space="preserve">Compiuta ripartizione dell'attivo </t>
  </si>
  <si>
    <t>Pagamento integrale del passivo</t>
  </si>
  <si>
    <t>Revoca e mancanza passivo</t>
  </si>
  <si>
    <t xml:space="preserve">Esecuzione concordato </t>
  </si>
  <si>
    <t xml:space="preserve">NOTA -I dati in tabella relativi ai fallimenti dichiarati si basano sulle sentenze emesse dal Tribunale di Ferrara a carico </t>
  </si>
  <si>
    <t xml:space="preserve">di imprese aventi la sede principale nella provincia di Ferrara. </t>
  </si>
  <si>
    <t xml:space="preserve">(1) Comprese le società di fatto. </t>
  </si>
  <si>
    <t>- di cui: società di capitale</t>
  </si>
  <si>
    <t xml:space="preserve">Fonte: elaborazioni su dati estratti dalla Base Informativa Pubblica on line della Banca d'Italia </t>
  </si>
  <si>
    <t xml:space="preserve">N. </t>
  </si>
  <si>
    <t xml:space="preserve">Importo </t>
  </si>
  <si>
    <t>Tav. 11.2 - Movimentazione delle imprese del Comune di Ferrara per forma giuridica.</t>
  </si>
  <si>
    <t>Anno</t>
  </si>
  <si>
    <t>Impieghi</t>
  </si>
  <si>
    <t>Depositi</t>
  </si>
  <si>
    <t>Numero sportelli</t>
  </si>
  <si>
    <t>Anni</t>
  </si>
  <si>
    <t>ALTRE NATURE GIURIDICHE</t>
  </si>
  <si>
    <t>Fonte: elaborazione Camera di Commercio di Ferrara su dati INFOCAMERE</t>
  </si>
  <si>
    <t>Tav. 11.6 - Fallimenti dichiarati nel Comune di Ferrara</t>
  </si>
  <si>
    <t>Tav. 11.5 - Protesti levati a carico di debitori residenti nel Comune di Ferrara</t>
  </si>
  <si>
    <t>Tav. 11.4 - Impieghi, depositi e numero di sportelli: distribuzione per localizzazione degli sportelli nel Comune di Ferrara al 31/12 (migliaia di euro)</t>
  </si>
  <si>
    <t>A Agricoltura, silvicoltura pesca</t>
  </si>
  <si>
    <t>B Estrazione di minerali da cave e miniere</t>
  </si>
  <si>
    <t>C Attività manifatturiere</t>
  </si>
  <si>
    <t>D Fornitura di energia elettrica, gas, vapore e aria condiz...</t>
  </si>
  <si>
    <t>E Fornitura di acqua; reti fognarie, attività di gestione d...</t>
  </si>
  <si>
    <t>F Costruzioni</t>
  </si>
  <si>
    <t>G Commercio all'ingrosso e al dettaglio; riparazione di aut...</t>
  </si>
  <si>
    <t xml:space="preserve">H Trasporto e magazzinaggio </t>
  </si>
  <si>
    <t xml:space="preserve">I Attività dei servizi di alloggio e di ristorazione </t>
  </si>
  <si>
    <t>J Servizi di informazione e comunicazione</t>
  </si>
  <si>
    <t>K Attività finanziarie e assicurative</t>
  </si>
  <si>
    <t>L Attività immobiliari</t>
  </si>
  <si>
    <t>M Attività professionali, scientifiche e tecniche</t>
  </si>
  <si>
    <t>N Noleggio, agenzie di viaggio, servizi di supporto alle imp...</t>
  </si>
  <si>
    <t>P Istruzione</t>
  </si>
  <si>
    <t xml:space="preserve">Q Sanità e assistenza sociale  </t>
  </si>
  <si>
    <t>R Attività artistiche, sportive, di intrattenimento e diver...</t>
  </si>
  <si>
    <t>S Altre attività di servizi</t>
  </si>
  <si>
    <t>X Imprese non classificate</t>
  </si>
  <si>
    <t>* a partire dal 1 gennaio 2009 la banca dati Stock View da cui si traggono questi dati utilizza la codifica Ateco 2007</t>
  </si>
  <si>
    <t>Tav. 11.3 - Numero d’imprese artigiane attive iscritte al registro imprese per attività economiche (ATECO 2007)</t>
  </si>
  <si>
    <t>FALLIMENTI DICHIARATI:</t>
  </si>
  <si>
    <t>2. Estrazione di minerali da cave e miniere</t>
  </si>
  <si>
    <t>4. Fornitura di energia elettrica, gas, vapore e aria condizionata. Fornitura di acqua; reti fognarie, att. di gestione dei rifiuti e risanamento.</t>
  </si>
  <si>
    <t>6. Commercio all'ingrosso e al dettaglio; riparazione di autoveicoli e motocicli</t>
  </si>
  <si>
    <t>7. Trasporto e magazzinaggio</t>
  </si>
  <si>
    <t>8. Attività dei servizi di alloggio e di ristorazione</t>
  </si>
  <si>
    <t>9. Serv. di informaz. e comunicaz. Att. Imob. Att. Prof. Scientif. E tecniche. Noleggio, agenzie di viaggio, servizi alle imprese</t>
  </si>
  <si>
    <t>10. Attività finanziarie e assicurative</t>
  </si>
  <si>
    <t>11. Amministrazione pubblica e difesa; assicuraz. sociale obbligatoria</t>
  </si>
  <si>
    <t>12. Istruzione</t>
  </si>
  <si>
    <t>13. Sanità e assist. Sociale. Att. Artistiche, sportive di intratt. Altre att di serv.</t>
  </si>
  <si>
    <t>classificazione Ateco 2007</t>
  </si>
  <si>
    <t xml:space="preserve"> </t>
  </si>
  <si>
    <t xml:space="preserve"> - </t>
  </si>
  <si>
    <t xml:space="preserve">Mancanza o insufficienza dell'attivo  </t>
  </si>
  <si>
    <t>Tav. 11.1 - Unità locali per attività economica nel Comune di Ferrara (Classificazione ATECO 2007)</t>
  </si>
  <si>
    <t xml:space="preserve">          -</t>
  </si>
  <si>
    <t>-</t>
  </si>
  <si>
    <t>MINIMERCATI</t>
  </si>
  <si>
    <t>(*) dati provvisori</t>
  </si>
  <si>
    <t>GRANDE SUPERFICIE SPECIALIZZATA: esercizio al dettaglio operante nel settore non alimentare (spesso appartenente ad</t>
  </si>
  <si>
    <t>una catena distributiva a succursali) che tratta in modo esclusivo o prevalente una specifica gamma merceologica di prodotti su</t>
  </si>
  <si>
    <t>una superficie di vendita non inferiore ai 1.500 m 2.</t>
  </si>
  <si>
    <t>GRANDE MAGAZZINO: esercizio al dettaglio operante nel campo non alimentare, che dispone di una superficie di vendita</t>
  </si>
  <si>
    <t>superiore a 400 m2 e di almeno 5 distinti reparti (oltre l’eventuale annesso reparto alimentare), ciascuno dei quali destinato alla</t>
  </si>
  <si>
    <t>vendita di articoli appartenenti a settori merceologici diversi e di largo consumo.</t>
  </si>
  <si>
    <t>SUPERMERCATO: esercizio di vendita al dettaglio operante nel campo alimentare (autonomo o reparto di grande magazzino),</t>
  </si>
  <si>
    <t>organizzato prevalentemente a libero servizio e con pagamento all'uscita, che dispone di una superficie di vendita superiore a</t>
  </si>
  <si>
    <t>400 m2 e di un vasto assortimento di prodotti di largo consumo ed in massima parte preconfezionati, nonché, eventualmente, di</t>
  </si>
  <si>
    <t>alcuni articoli non alimentari di uso domestico corrente.</t>
  </si>
  <si>
    <t>IPERMERCATO: esercizio al dettaglio con superifice di vendita superiore a 2.500 m 2, suddiviso in reparti (alimentare e non</t>
  </si>
  <si>
    <t>alimentare), ciascuno dei quali aventi, rispettivamente, le caratteristiche di supermercato e di grande magazzino.</t>
  </si>
  <si>
    <r>
      <t xml:space="preserve"> </t>
    </r>
    <r>
      <rPr>
        <b/>
        <sz val="9.9"/>
        <color indexed="8"/>
        <rFont val="Verdana"/>
        <family val="2"/>
      </rPr>
      <t xml:space="preserve">TIPOLOGIA COMMERCIALE </t>
    </r>
    <r>
      <rPr>
        <sz val="10"/>
        <rFont val="Verdana"/>
        <family val="2"/>
      </rPr>
      <t xml:space="preserve"> </t>
    </r>
  </si>
  <si>
    <r>
      <t xml:space="preserve"> </t>
    </r>
    <r>
      <rPr>
        <b/>
        <sz val="9.9"/>
        <color indexed="8"/>
        <rFont val="Verdana"/>
        <family val="2"/>
      </rPr>
      <t xml:space="preserve">NUMERO </t>
    </r>
    <r>
      <rPr>
        <sz val="10"/>
        <rFont val="Verdana"/>
        <family val="2"/>
      </rPr>
      <t xml:space="preserve"> </t>
    </r>
  </si>
  <si>
    <r>
      <t xml:space="preserve"> </t>
    </r>
    <r>
      <rPr>
        <b/>
        <sz val="9.9"/>
        <color indexed="8"/>
        <rFont val="Verdana"/>
        <family val="2"/>
      </rPr>
      <t>SUPERFICIE DI VENDITA (m</t>
    </r>
    <r>
      <rPr>
        <b/>
        <sz val="6.6"/>
        <color indexed="8"/>
        <rFont val="Verdana"/>
        <family val="2"/>
      </rPr>
      <t>2</t>
    </r>
    <r>
      <rPr>
        <b/>
        <sz val="9.9"/>
        <color indexed="8"/>
        <rFont val="Verdana"/>
        <family val="2"/>
      </rPr>
      <t xml:space="preserve">) </t>
    </r>
    <r>
      <rPr>
        <sz val="10"/>
        <rFont val="Verdana"/>
        <family val="2"/>
      </rPr>
      <t xml:space="preserve"> </t>
    </r>
  </si>
  <si>
    <r>
      <t xml:space="preserve"> </t>
    </r>
    <r>
      <rPr>
        <b/>
        <sz val="9.9"/>
        <color indexed="8"/>
        <rFont val="Verdana"/>
        <family val="2"/>
      </rPr>
      <t xml:space="preserve">ADDETTI </t>
    </r>
    <r>
      <rPr>
        <sz val="10"/>
        <rFont val="Verdana"/>
        <family val="2"/>
      </rPr>
      <t xml:space="preserve"> </t>
    </r>
  </si>
  <si>
    <r>
      <t xml:space="preserve"> </t>
    </r>
    <r>
      <rPr>
        <b/>
        <sz val="10"/>
        <color indexed="8"/>
        <rFont val="Verdana"/>
        <family val="2"/>
      </rPr>
      <t xml:space="preserve">Sedi </t>
    </r>
    <r>
      <rPr>
        <b/>
        <sz val="10"/>
        <rFont val="Verdana"/>
        <family val="2"/>
      </rPr>
      <t xml:space="preserve"> </t>
    </r>
  </si>
  <si>
    <r>
      <t xml:space="preserve"> </t>
    </r>
    <r>
      <rPr>
        <b/>
        <sz val="10"/>
        <color indexed="8"/>
        <rFont val="Verdana"/>
        <family val="2"/>
      </rPr>
      <t xml:space="preserve">Unità </t>
    </r>
    <r>
      <rPr>
        <b/>
        <sz val="10"/>
        <rFont val="Verdana"/>
        <family val="2"/>
      </rPr>
      <t xml:space="preserve"> </t>
    </r>
  </si>
  <si>
    <r>
      <t xml:space="preserve"> </t>
    </r>
    <r>
      <rPr>
        <b/>
        <sz val="10"/>
        <color indexed="8"/>
        <rFont val="Verdana"/>
        <family val="2"/>
      </rPr>
      <t xml:space="preserve">TOTALE </t>
    </r>
    <r>
      <rPr>
        <b/>
        <sz val="10"/>
        <rFont val="Verdana"/>
        <family val="2"/>
      </rPr>
      <t xml:space="preserve"> </t>
    </r>
  </si>
  <si>
    <r>
      <t xml:space="preserve"> </t>
    </r>
    <r>
      <rPr>
        <b/>
        <sz val="10"/>
        <color indexed="8"/>
        <rFont val="Verdana"/>
        <family val="2"/>
      </rPr>
      <t xml:space="preserve">Locali </t>
    </r>
    <r>
      <rPr>
        <b/>
        <sz val="10"/>
        <rFont val="Verdana"/>
        <family val="2"/>
      </rPr>
      <t xml:space="preserve"> </t>
    </r>
  </si>
  <si>
    <r>
      <t xml:space="preserve"> </t>
    </r>
    <r>
      <rPr>
        <b/>
        <sz val="10"/>
        <color indexed="8"/>
        <rFont val="Verdana"/>
        <family val="2"/>
      </rPr>
      <t xml:space="preserve">locali </t>
    </r>
    <r>
      <rPr>
        <b/>
        <sz val="10"/>
        <rFont val="Verdana"/>
        <family val="2"/>
      </rPr>
      <t xml:space="preserve"> </t>
    </r>
  </si>
  <si>
    <r>
      <t xml:space="preserve"> </t>
    </r>
    <r>
      <rPr>
        <b/>
        <sz val="9.9"/>
        <color indexed="8"/>
        <rFont val="Verdana"/>
        <family val="2"/>
      </rPr>
      <t xml:space="preserve">TOTALE </t>
    </r>
    <r>
      <rPr>
        <b/>
        <sz val="10"/>
        <rFont val="Verdana"/>
        <family val="2"/>
      </rPr>
      <t xml:space="preserve"> </t>
    </r>
  </si>
  <si>
    <r>
      <t xml:space="preserve"> </t>
    </r>
    <r>
      <rPr>
        <b/>
        <sz val="9.9"/>
        <color indexed="8"/>
        <rFont val="Verdana"/>
        <family val="2"/>
      </rPr>
      <t>-</t>
    </r>
    <r>
      <rPr>
        <sz val="10"/>
        <rFont val="Verdana"/>
        <family val="2"/>
      </rPr>
      <t xml:space="preserve"> </t>
    </r>
  </si>
  <si>
    <r>
      <t xml:space="preserve"> </t>
    </r>
    <r>
      <rPr>
        <b/>
        <sz val="9"/>
        <color indexed="8"/>
        <rFont val="Verdana"/>
        <family val="2"/>
      </rPr>
      <t xml:space="preserve">NUMERO </t>
    </r>
    <r>
      <rPr>
        <sz val="10"/>
        <rFont val="Verdana"/>
        <family val="2"/>
      </rPr>
      <t xml:space="preserve"> </t>
    </r>
  </si>
  <si>
    <r>
      <t xml:space="preserve"> </t>
    </r>
    <r>
      <rPr>
        <b/>
        <sz val="9"/>
        <color indexed="8"/>
        <rFont val="Verdana"/>
        <family val="2"/>
      </rPr>
      <t xml:space="preserve">SUPERFICIE DI VENDITA (mq) </t>
    </r>
    <r>
      <rPr>
        <sz val="10"/>
        <rFont val="Verdana"/>
        <family val="2"/>
      </rPr>
      <t xml:space="preserve"> </t>
    </r>
  </si>
  <si>
    <r>
      <t xml:space="preserve"> </t>
    </r>
    <r>
      <rPr>
        <b/>
        <sz val="9"/>
        <color indexed="8"/>
        <rFont val="Verdana"/>
        <family val="2"/>
      </rPr>
      <t>ADDETTI</t>
    </r>
    <r>
      <rPr>
        <sz val="10"/>
        <rFont val="Verdana"/>
        <family val="2"/>
      </rPr>
      <t xml:space="preserve"> </t>
    </r>
  </si>
  <si>
    <r>
      <t xml:space="preserve">2012  </t>
    </r>
    <r>
      <rPr>
        <b/>
        <sz val="9.9"/>
        <color indexed="8"/>
        <rFont val="Verdana"/>
        <family val="2"/>
      </rPr>
      <t xml:space="preserve">Ferrara </t>
    </r>
    <r>
      <rPr>
        <b/>
        <sz val="10"/>
        <rFont val="Verdana"/>
        <family val="2"/>
      </rPr>
      <t xml:space="preserve"> provincia</t>
    </r>
  </si>
  <si>
    <r>
      <t xml:space="preserve">2013  </t>
    </r>
    <r>
      <rPr>
        <b/>
        <sz val="9.9"/>
        <color indexed="8"/>
        <rFont val="Verdana"/>
        <family val="2"/>
      </rPr>
      <t xml:space="preserve">Ferrara </t>
    </r>
    <r>
      <rPr>
        <b/>
        <sz val="10"/>
        <rFont val="Verdana"/>
        <family val="2"/>
      </rPr>
      <t xml:space="preserve"> provincia</t>
    </r>
  </si>
  <si>
    <t>Tav. 11.7 - Consistenza degli esercizi commerciali attivi al dettaglio in sede fissa al 31 dicembre (compreso il numero di esercizi che hanno dichiarato l'attività commerciale come secondaria)</t>
  </si>
  <si>
    <r>
      <t xml:space="preserve"> </t>
    </r>
    <r>
      <rPr>
        <b/>
        <sz val="8"/>
        <color indexed="8"/>
        <rFont val="Verdana"/>
        <family val="2"/>
      </rPr>
      <t xml:space="preserve">Rapporto </t>
    </r>
    <r>
      <rPr>
        <b/>
        <sz val="8"/>
        <rFont val="Verdana"/>
        <family val="2"/>
      </rPr>
      <t xml:space="preserve"> </t>
    </r>
  </si>
  <si>
    <r>
      <t xml:space="preserve"> </t>
    </r>
    <r>
      <rPr>
        <b/>
        <sz val="8"/>
        <color indexed="8"/>
        <rFont val="Verdana"/>
        <family val="2"/>
      </rPr>
      <t xml:space="preserve">Esercizi/ </t>
    </r>
    <r>
      <rPr>
        <b/>
        <sz val="8"/>
        <rFont val="Verdana"/>
        <family val="2"/>
      </rPr>
      <t xml:space="preserve"> </t>
    </r>
  </si>
  <si>
    <r>
      <t xml:space="preserve"> </t>
    </r>
    <r>
      <rPr>
        <b/>
        <sz val="8"/>
        <color indexed="8"/>
        <rFont val="Verdana"/>
        <family val="2"/>
      </rPr>
      <t xml:space="preserve">Sedi/Unità </t>
    </r>
    <r>
      <rPr>
        <b/>
        <sz val="8"/>
        <rFont val="Verdana"/>
        <family val="2"/>
      </rPr>
      <t xml:space="preserve"> </t>
    </r>
  </si>
  <si>
    <r>
      <t xml:space="preserve"> </t>
    </r>
    <r>
      <rPr>
        <b/>
        <sz val="8"/>
        <color indexed="8"/>
        <rFont val="Verdana"/>
        <family val="2"/>
      </rPr>
      <t xml:space="preserve">1000 </t>
    </r>
    <r>
      <rPr>
        <b/>
        <sz val="8"/>
        <rFont val="Verdana"/>
        <family val="2"/>
      </rPr>
      <t xml:space="preserve"> </t>
    </r>
  </si>
  <si>
    <r>
      <t xml:space="preserve"> </t>
    </r>
    <r>
      <rPr>
        <b/>
        <sz val="8"/>
        <color indexed="8"/>
        <rFont val="Verdana"/>
        <family val="2"/>
      </rPr>
      <t xml:space="preserve">locali </t>
    </r>
    <r>
      <rPr>
        <b/>
        <sz val="8"/>
        <rFont val="Verdana"/>
        <family val="2"/>
      </rPr>
      <t xml:space="preserve"> </t>
    </r>
  </si>
  <si>
    <r>
      <t xml:space="preserve"> </t>
    </r>
    <r>
      <rPr>
        <b/>
        <sz val="8"/>
        <color indexed="8"/>
        <rFont val="Verdana"/>
        <family val="2"/>
      </rPr>
      <t xml:space="preserve">abitanti </t>
    </r>
    <r>
      <rPr>
        <b/>
        <sz val="8"/>
        <rFont val="Verdana"/>
        <family val="2"/>
      </rPr>
      <t xml:space="preserve"> </t>
    </r>
  </si>
  <si>
    <t>mq di superficie</t>
  </si>
  <si>
    <r>
      <t xml:space="preserve"> </t>
    </r>
    <r>
      <rPr>
        <b/>
        <sz val="8"/>
        <color indexed="8"/>
        <rFont val="Verdana"/>
        <family val="2"/>
      </rPr>
      <t xml:space="preserve">Non specific </t>
    </r>
    <r>
      <rPr>
        <b/>
        <sz val="8"/>
        <rFont val="Verdana"/>
        <family val="2"/>
      </rPr>
      <t xml:space="preserve"> </t>
    </r>
  </si>
  <si>
    <r>
      <t xml:space="preserve"> </t>
    </r>
    <r>
      <rPr>
        <b/>
        <sz val="8"/>
        <color indexed="8"/>
        <rFont val="Verdana"/>
        <family val="2"/>
      </rPr>
      <t xml:space="preserve">1-50 </t>
    </r>
    <r>
      <rPr>
        <b/>
        <sz val="8"/>
        <rFont val="Verdana"/>
        <family val="2"/>
      </rPr>
      <t xml:space="preserve"> </t>
    </r>
  </si>
  <si>
    <r>
      <t xml:space="preserve"> </t>
    </r>
    <r>
      <rPr>
        <b/>
        <sz val="8"/>
        <color indexed="8"/>
        <rFont val="Verdana"/>
        <family val="2"/>
      </rPr>
      <t xml:space="preserve">51-150 </t>
    </r>
    <r>
      <rPr>
        <b/>
        <sz val="8"/>
        <rFont val="Verdana"/>
        <family val="2"/>
      </rPr>
      <t xml:space="preserve"> </t>
    </r>
  </si>
  <si>
    <r>
      <t xml:space="preserve"> </t>
    </r>
    <r>
      <rPr>
        <b/>
        <sz val="8"/>
        <color indexed="8"/>
        <rFont val="Verdana"/>
        <family val="2"/>
      </rPr>
      <t xml:space="preserve">151-250 </t>
    </r>
    <r>
      <rPr>
        <b/>
        <sz val="8"/>
        <rFont val="Verdana"/>
        <family val="2"/>
      </rPr>
      <t xml:space="preserve"> </t>
    </r>
  </si>
  <si>
    <r>
      <t xml:space="preserve"> </t>
    </r>
    <r>
      <rPr>
        <b/>
        <sz val="8"/>
        <color indexed="8"/>
        <rFont val="Verdana"/>
        <family val="2"/>
      </rPr>
      <t xml:space="preserve">251-400 </t>
    </r>
    <r>
      <rPr>
        <b/>
        <sz val="8"/>
        <rFont val="Verdana"/>
        <family val="2"/>
      </rPr>
      <t xml:space="preserve"> </t>
    </r>
  </si>
  <si>
    <r>
      <t xml:space="preserve"> </t>
    </r>
    <r>
      <rPr>
        <b/>
        <sz val="8"/>
        <color indexed="8"/>
        <rFont val="Verdana"/>
        <family val="2"/>
      </rPr>
      <t xml:space="preserve">401-1500 </t>
    </r>
    <r>
      <rPr>
        <b/>
        <sz val="8"/>
        <rFont val="Verdana"/>
        <family val="2"/>
      </rPr>
      <t xml:space="preserve"> </t>
    </r>
  </si>
  <si>
    <r>
      <t xml:space="preserve"> </t>
    </r>
    <r>
      <rPr>
        <b/>
        <sz val="8"/>
        <color indexed="8"/>
        <rFont val="Verdana"/>
        <family val="2"/>
      </rPr>
      <t xml:space="preserve">1501-2500 </t>
    </r>
    <r>
      <rPr>
        <b/>
        <sz val="8"/>
        <rFont val="Verdana"/>
        <family val="2"/>
      </rPr>
      <t xml:space="preserve"> </t>
    </r>
  </si>
  <si>
    <r>
      <t xml:space="preserve"> </t>
    </r>
    <r>
      <rPr>
        <b/>
        <sz val="8"/>
        <color indexed="8"/>
        <rFont val="Verdana"/>
        <family val="2"/>
      </rPr>
      <t xml:space="preserve">2501-5000 </t>
    </r>
    <r>
      <rPr>
        <b/>
        <sz val="8"/>
        <rFont val="Verdana"/>
        <family val="2"/>
      </rPr>
      <t xml:space="preserve"> </t>
    </r>
  </si>
  <si>
    <r>
      <t xml:space="preserve"> </t>
    </r>
    <r>
      <rPr>
        <b/>
        <sz val="8"/>
        <color indexed="8"/>
        <rFont val="Verdana"/>
        <family val="2"/>
      </rPr>
      <t xml:space="preserve">OLTRE 5000 </t>
    </r>
    <r>
      <rPr>
        <b/>
        <sz val="8"/>
        <rFont val="Verdana"/>
        <family val="2"/>
      </rPr>
      <t xml:space="preserve"> </t>
    </r>
  </si>
  <si>
    <t>Tav. 11.8 - Consistenza degli esercizi commerciali attivi al dettaglio in sede fissa al 31 dicembre per classe di superficie di vendita (escluso il numero di esercizi che hanno dichiarato l'attività commerciale come secondaria)</t>
  </si>
  <si>
    <t>Tav. 11.9 - Consistenza della grande distribuzione al 31 dicembre</t>
  </si>
  <si>
    <t>Tav. 11.10 - Consistenza degli ipermercati nella provincia di Ferrara al 31 dicembre</t>
  </si>
  <si>
    <t xml:space="preserve">Abitanti per iper-mercato </t>
  </si>
  <si>
    <r>
      <t xml:space="preserve">SUPER-FICIE MEDIA (mq) </t>
    </r>
    <r>
      <rPr>
        <sz val="10"/>
        <rFont val="Verdana"/>
        <family val="2"/>
      </rPr>
      <t xml:space="preserve"> </t>
    </r>
  </si>
  <si>
    <t>Fonte: C.C.I.A.A. di Ferrara: elaborazioni su dati infocamere (banca dati TRADE VIEW)</t>
  </si>
  <si>
    <t>Fonte: elaborazioni Ufficio Statistica C.C.I.A.A. di Ferrara su rilevazione statistica sulla grande distribuzione</t>
  </si>
  <si>
    <t xml:space="preserve">Fonte: elaborazioni C.C.I.A.A. di Ferrara su dati pubblicati dall'OSSERVATORIO NAZIONALE DEL COMMERCIO </t>
  </si>
  <si>
    <r>
      <t xml:space="preserve"> </t>
    </r>
    <r>
      <rPr>
        <sz val="8"/>
        <color indexed="8"/>
        <rFont val="Verdana"/>
        <family val="2"/>
      </rPr>
      <t xml:space="preserve">Alimentari </t>
    </r>
    <r>
      <rPr>
        <sz val="8"/>
        <rFont val="Verdana"/>
        <family val="2"/>
      </rPr>
      <t xml:space="preserve"> </t>
    </r>
  </si>
  <si>
    <r>
      <t xml:space="preserve"> </t>
    </r>
    <r>
      <rPr>
        <sz val="8"/>
        <color indexed="8"/>
        <rFont val="Verdana"/>
        <family val="2"/>
      </rPr>
      <t>Non alimentari</t>
    </r>
  </si>
  <si>
    <r>
      <t xml:space="preserve"> </t>
    </r>
    <r>
      <rPr>
        <sz val="8"/>
        <color indexed="8"/>
        <rFont val="Verdana"/>
        <family val="2"/>
      </rPr>
      <t xml:space="preserve">Totale </t>
    </r>
    <r>
      <rPr>
        <sz val="8"/>
        <rFont val="Verdana"/>
        <family val="2"/>
      </rPr>
      <t xml:space="preserve"> </t>
    </r>
  </si>
  <si>
    <t>di cui: nel comune</t>
  </si>
  <si>
    <t>aggiornati i dati 2014 provvsori</t>
  </si>
  <si>
    <r>
      <t xml:space="preserve">2014  </t>
    </r>
    <r>
      <rPr>
        <b/>
        <sz val="9.9"/>
        <color indexed="8"/>
        <rFont val="Verdana"/>
        <family val="2"/>
      </rPr>
      <t xml:space="preserve">Ferrara </t>
    </r>
    <r>
      <rPr>
        <b/>
        <sz val="10"/>
        <rFont val="Verdana"/>
        <family val="2"/>
      </rPr>
      <t xml:space="preserve"> provincia</t>
    </r>
  </si>
  <si>
    <r>
      <t>2015</t>
    </r>
    <r>
      <rPr>
        <b/>
        <sz val="5"/>
        <rFont val="Verdana"/>
        <family val="2"/>
      </rPr>
      <t xml:space="preserve"> (*)  </t>
    </r>
  </si>
  <si>
    <r>
      <t xml:space="preserve">GRANDI SUPERFICI SPECIALIZZATE </t>
    </r>
    <r>
      <rPr>
        <b/>
        <sz val="10"/>
        <rFont val="Verdana"/>
        <family val="2"/>
      </rPr>
      <t xml:space="preserve"> </t>
    </r>
  </si>
  <si>
    <r>
      <t xml:space="preserve">SUPERMERCATI </t>
    </r>
    <r>
      <rPr>
        <b/>
        <sz val="10"/>
        <rFont val="Verdana"/>
        <family val="2"/>
      </rPr>
      <t xml:space="preserve"> </t>
    </r>
  </si>
  <si>
    <r>
      <t xml:space="preserve">GRANDI MAGAZZINI </t>
    </r>
    <r>
      <rPr>
        <b/>
        <sz val="10"/>
        <rFont val="Verdana"/>
        <family val="2"/>
      </rPr>
      <t xml:space="preserve"> </t>
    </r>
  </si>
</sst>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ì&quot;;&quot;Sì&quot;;&quot;No&quot;"/>
    <numFmt numFmtId="173" formatCode="&quot;Vero&quot;;&quot;Vero&quot;;&quot;Falso&quot;"/>
    <numFmt numFmtId="174" formatCode="&quot;Attivo&quot;;&quot;Attivo&quot;;&quot;Disattivo&quot;"/>
    <numFmt numFmtId="175" formatCode="#,##0__"/>
    <numFmt numFmtId="176" formatCode="#,##0.0__"/>
    <numFmt numFmtId="177" formatCode="0.0__"/>
    <numFmt numFmtId="178" formatCode="#,##0.000_ ;\-#,##0.000\ "/>
    <numFmt numFmtId="179" formatCode="[$€-2]\ #.##000_);[Red]\([$€-2]\ #.##000\)"/>
    <numFmt numFmtId="180" formatCode="[$-410]dddd\ d\ mmmm\ yyyy"/>
    <numFmt numFmtId="181" formatCode="0.0000000000"/>
    <numFmt numFmtId="182" formatCode="0.00000000000"/>
    <numFmt numFmtId="183" formatCode="0.000000000000"/>
    <numFmt numFmtId="184" formatCode="0.0000000000000"/>
    <numFmt numFmtId="185" formatCode="0.00000000000000"/>
    <numFmt numFmtId="186" formatCode="0.000000000000000"/>
    <numFmt numFmtId="187" formatCode="0.0000000000000000"/>
    <numFmt numFmtId="188" formatCode="0.00000000000000000"/>
    <numFmt numFmtId="189" formatCode="0.000000000000000000"/>
    <numFmt numFmtId="190" formatCode="0.0000000000000000000"/>
    <numFmt numFmtId="191" formatCode="0.00000000000000000000"/>
    <numFmt numFmtId="192" formatCode="0.000000000000000000000"/>
    <numFmt numFmtId="193" formatCode="0.0000000000000000000000"/>
    <numFmt numFmtId="194" formatCode="0.00000000000000000000000"/>
    <numFmt numFmtId="195" formatCode="0.000000000000000000000000"/>
    <numFmt numFmtId="196" formatCode="0.0000000000000000000000000"/>
    <numFmt numFmtId="197" formatCode="0.00000000000000000000000000"/>
    <numFmt numFmtId="198" formatCode="0.000000000000000000000000000"/>
    <numFmt numFmtId="199" formatCode="0.00000000"/>
    <numFmt numFmtId="200" formatCode="0.000000000"/>
    <numFmt numFmtId="201" formatCode="mmm\-yyyy"/>
    <numFmt numFmtId="202" formatCode="&quot;Attivo&quot;;&quot;Attivo&quot;;&quot;Inattivo&quot;"/>
    <numFmt numFmtId="203" formatCode="0____"/>
    <numFmt numFmtId="204" formatCode="0______"/>
    <numFmt numFmtId="205" formatCode="0__"/>
    <numFmt numFmtId="206" formatCode="0.0%"/>
    <numFmt numFmtId="207" formatCode="0.0"/>
    <numFmt numFmtId="208" formatCode="0.00000"/>
    <numFmt numFmtId="209" formatCode="0.0000"/>
    <numFmt numFmtId="210" formatCode="0.000"/>
  </numFmts>
  <fonts count="39">
    <font>
      <sz val="12"/>
      <name val="Times New Roman"/>
      <family val="0"/>
    </font>
    <font>
      <sz val="10"/>
      <name val="Verdana"/>
      <family val="2"/>
    </font>
    <font>
      <sz val="8"/>
      <name val="Verdana"/>
      <family val="2"/>
    </font>
    <font>
      <b/>
      <sz val="10"/>
      <name val="Verdana"/>
      <family val="2"/>
    </font>
    <font>
      <sz val="9"/>
      <name val="Verdana"/>
      <family val="2"/>
    </font>
    <font>
      <u val="single"/>
      <sz val="12"/>
      <color indexed="12"/>
      <name val="Times New Roman"/>
      <family val="0"/>
    </font>
    <font>
      <u val="single"/>
      <sz val="12"/>
      <color indexed="36"/>
      <name val="Times New Roman"/>
      <family val="0"/>
    </font>
    <font>
      <i/>
      <sz val="8"/>
      <name val="Verdana"/>
      <family val="2"/>
    </font>
    <font>
      <sz val="10"/>
      <name val="Arial"/>
      <family val="0"/>
    </font>
    <font>
      <b/>
      <sz val="10"/>
      <color indexed="8"/>
      <name val="Verdana"/>
      <family val="2"/>
    </font>
    <font>
      <sz val="10"/>
      <color indexed="8"/>
      <name val="Verdana"/>
      <family val="2"/>
    </font>
    <font>
      <i/>
      <sz val="10"/>
      <color indexed="8"/>
      <name val="Verdana"/>
      <family val="2"/>
    </font>
    <font>
      <i/>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name val="Verdana"/>
      <family val="2"/>
    </font>
    <font>
      <sz val="8"/>
      <name val="Arial"/>
      <family val="0"/>
    </font>
    <font>
      <b/>
      <sz val="9.9"/>
      <color indexed="8"/>
      <name val="Verdana"/>
      <family val="2"/>
    </font>
    <font>
      <b/>
      <sz val="6.6"/>
      <color indexed="8"/>
      <name val="Verdana"/>
      <family val="2"/>
    </font>
    <font>
      <b/>
      <sz val="9"/>
      <color indexed="8"/>
      <name val="Verdana"/>
      <family val="2"/>
    </font>
    <font>
      <b/>
      <sz val="8"/>
      <color indexed="8"/>
      <name val="Verdana"/>
      <family val="2"/>
    </font>
    <font>
      <sz val="8"/>
      <color indexed="8"/>
      <name val="Verdana"/>
      <family val="2"/>
    </font>
    <font>
      <sz val="10"/>
      <color indexed="10"/>
      <name val="Verdana"/>
      <family val="2"/>
    </font>
    <font>
      <b/>
      <sz val="5"/>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1" applyNumberFormat="0" applyAlignment="0" applyProtection="0"/>
    <xf numFmtId="0" fontId="16" fillId="0" borderId="2" applyNumberFormat="0" applyFill="0" applyAlignment="0" applyProtection="0"/>
    <xf numFmtId="0" fontId="17" fillId="17"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8" fillId="0" borderId="0">
      <alignment/>
      <protection/>
    </xf>
    <xf numFmtId="0" fontId="0" fillId="0" borderId="0">
      <alignment/>
      <protection/>
    </xf>
    <xf numFmtId="0" fontId="8" fillId="0" borderId="0">
      <alignment/>
      <protection/>
    </xf>
    <xf numFmtId="0" fontId="8" fillId="23" borderId="4" applyNumberFormat="0" applyFont="0" applyAlignment="0" applyProtection="0"/>
    <xf numFmtId="0" fontId="20" fillId="16" borderId="5"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3" borderId="0" applyNumberFormat="0" applyBorder="0" applyAlignment="0" applyProtection="0"/>
    <xf numFmtId="0" fontId="2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5">
    <xf numFmtId="0" fontId="0" fillId="0" borderId="0" xfId="0" applyAlignment="1">
      <alignment/>
    </xf>
    <xf numFmtId="0" fontId="1" fillId="0" borderId="0" xfId="0" applyFont="1" applyAlignment="1">
      <alignment/>
    </xf>
    <xf numFmtId="0" fontId="3" fillId="0" borderId="0" xfId="0" applyFont="1" applyBorder="1" applyAlignment="1">
      <alignment horizontal="left"/>
    </xf>
    <xf numFmtId="0" fontId="0" fillId="0" borderId="0" xfId="0" applyBorder="1" applyAlignment="1">
      <alignment/>
    </xf>
    <xf numFmtId="0" fontId="2" fillId="0" borderId="0" xfId="0" applyFont="1" applyBorder="1" applyAlignment="1">
      <alignment wrapText="1"/>
    </xf>
    <xf numFmtId="0" fontId="1" fillId="0" borderId="0" xfId="0" applyFont="1" applyBorder="1" applyAlignment="1">
      <alignment/>
    </xf>
    <xf numFmtId="3" fontId="1" fillId="0" borderId="0" xfId="0" applyNumberFormat="1" applyFont="1" applyBorder="1" applyAlignment="1">
      <alignment/>
    </xf>
    <xf numFmtId="37" fontId="2" fillId="0" borderId="0" xfId="0" applyNumberFormat="1" applyFont="1" applyBorder="1" applyAlignment="1" applyProtection="1">
      <alignment horizontal="center"/>
      <protection/>
    </xf>
    <xf numFmtId="37" fontId="2" fillId="0" borderId="0" xfId="0" applyNumberFormat="1" applyFont="1" applyBorder="1" applyAlignment="1" applyProtection="1">
      <alignment horizontal="centerContinuous"/>
      <protection/>
    </xf>
    <xf numFmtId="37" fontId="4" fillId="0" borderId="10" xfId="0" applyNumberFormat="1" applyFont="1" applyBorder="1" applyAlignment="1" applyProtection="1">
      <alignment horizontal="center"/>
      <protection/>
    </xf>
    <xf numFmtId="0" fontId="1" fillId="0" borderId="10" xfId="0" applyFont="1" applyBorder="1" applyAlignment="1">
      <alignment/>
    </xf>
    <xf numFmtId="37" fontId="2" fillId="0" borderId="11" xfId="0" applyNumberFormat="1" applyFont="1" applyBorder="1" applyAlignment="1" applyProtection="1">
      <alignment horizontal="center"/>
      <protection/>
    </xf>
    <xf numFmtId="3" fontId="1" fillId="0" borderId="11" xfId="0" applyNumberFormat="1" applyFont="1" applyBorder="1" applyAlignment="1">
      <alignment/>
    </xf>
    <xf numFmtId="37" fontId="2" fillId="0" borderId="12" xfId="0" applyNumberFormat="1" applyFont="1" applyBorder="1" applyAlignment="1" applyProtection="1">
      <alignment horizontal="centerContinuous"/>
      <protection/>
    </xf>
    <xf numFmtId="0" fontId="1" fillId="0" borderId="12" xfId="0" applyFont="1" applyBorder="1" applyAlignment="1">
      <alignment/>
    </xf>
    <xf numFmtId="0" fontId="1" fillId="0" borderId="11" xfId="0" applyFont="1" applyBorder="1" applyAlignment="1">
      <alignment/>
    </xf>
    <xf numFmtId="0" fontId="2" fillId="0" borderId="10" xfId="0" applyFont="1" applyBorder="1" applyAlignment="1">
      <alignment wrapText="1"/>
    </xf>
    <xf numFmtId="0" fontId="2" fillId="0" borderId="11" xfId="0" applyFont="1" applyBorder="1" applyAlignment="1">
      <alignment wrapText="1"/>
    </xf>
    <xf numFmtId="3" fontId="1" fillId="0" borderId="12" xfId="0" applyNumberFormat="1" applyFont="1" applyBorder="1" applyAlignment="1">
      <alignment/>
    </xf>
    <xf numFmtId="0" fontId="1" fillId="0" borderId="0" xfId="0" applyFont="1" applyAlignment="1">
      <alignment wrapText="1"/>
    </xf>
    <xf numFmtId="3" fontId="1" fillId="0" borderId="0" xfId="0" applyNumberFormat="1" applyFont="1" applyFill="1" applyBorder="1" applyAlignment="1">
      <alignment/>
    </xf>
    <xf numFmtId="0" fontId="1" fillId="0" borderId="0" xfId="0" applyFont="1" applyFill="1" applyBorder="1" applyAlignment="1">
      <alignment/>
    </xf>
    <xf numFmtId="0" fontId="1" fillId="0" borderId="12" xfId="0" applyFont="1" applyFill="1" applyBorder="1" applyAlignment="1">
      <alignment/>
    </xf>
    <xf numFmtId="37" fontId="3" fillId="0" borderId="0" xfId="0" applyNumberFormat="1" applyFont="1" applyBorder="1" applyAlignment="1" applyProtection="1">
      <alignment horizontal="left"/>
      <protection/>
    </xf>
    <xf numFmtId="0" fontId="1" fillId="0" borderId="0" xfId="0" applyFont="1" applyAlignment="1">
      <alignment horizontal="center"/>
    </xf>
    <xf numFmtId="0" fontId="1" fillId="0" borderId="10" xfId="0" applyFont="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left"/>
    </xf>
    <xf numFmtId="3" fontId="1" fillId="0" borderId="11" xfId="0" applyNumberFormat="1" applyFont="1" applyBorder="1" applyAlignment="1">
      <alignment horizontal="center"/>
    </xf>
    <xf numFmtId="4" fontId="1" fillId="0" borderId="11" xfId="0" applyNumberFormat="1" applyFont="1" applyBorder="1" applyAlignment="1">
      <alignment horizontal="center"/>
    </xf>
    <xf numFmtId="0" fontId="1" fillId="0" borderId="0" xfId="0" applyFont="1" applyBorder="1" applyAlignment="1">
      <alignment horizontal="left"/>
    </xf>
    <xf numFmtId="3" fontId="1" fillId="0" borderId="0" xfId="0" applyNumberFormat="1" applyFont="1" applyBorder="1" applyAlignment="1">
      <alignment horizontal="center"/>
    </xf>
    <xf numFmtId="4" fontId="1" fillId="0" borderId="0" xfId="0" applyNumberFormat="1"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1" fillId="0" borderId="0" xfId="0" applyFont="1" applyBorder="1" applyAlignment="1" quotePrefix="1">
      <alignment/>
    </xf>
    <xf numFmtId="0" fontId="3" fillId="0" borderId="11" xfId="0" applyFont="1" applyBorder="1" applyAlignment="1">
      <alignment/>
    </xf>
    <xf numFmtId="0" fontId="3" fillId="0" borderId="0" xfId="0" applyFont="1" applyBorder="1" applyAlignment="1">
      <alignment/>
    </xf>
    <xf numFmtId="0" fontId="3" fillId="0" borderId="12" xfId="0" applyFont="1" applyBorder="1" applyAlignment="1">
      <alignment/>
    </xf>
    <xf numFmtId="0" fontId="1" fillId="0" borderId="11"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horizontal="left" wrapText="1"/>
    </xf>
    <xf numFmtId="0" fontId="1" fillId="0" borderId="12" xfId="0" applyFont="1" applyBorder="1" applyAlignment="1">
      <alignment horizontal="left"/>
    </xf>
    <xf numFmtId="0" fontId="3" fillId="0" borderId="0" xfId="0" applyFont="1" applyAlignment="1">
      <alignment/>
    </xf>
    <xf numFmtId="3" fontId="1" fillId="0" borderId="12" xfId="0" applyNumberFormat="1" applyFont="1" applyBorder="1" applyAlignment="1">
      <alignment horizontal="center"/>
    </xf>
    <xf numFmtId="4" fontId="1" fillId="0" borderId="12" xfId="0" applyNumberFormat="1" applyFont="1" applyBorder="1" applyAlignment="1">
      <alignment horizontal="center"/>
    </xf>
    <xf numFmtId="3" fontId="1" fillId="0" borderId="12" xfId="0" applyNumberFormat="1" applyFont="1" applyBorder="1" applyAlignment="1">
      <alignment horizontal="right"/>
    </xf>
    <xf numFmtId="0" fontId="7" fillId="0" borderId="0" xfId="0" applyFont="1" applyBorder="1" applyAlignment="1">
      <alignment/>
    </xf>
    <xf numFmtId="0" fontId="1" fillId="0" borderId="0" xfId="48" applyFont="1" applyBorder="1">
      <alignment/>
      <protection/>
    </xf>
    <xf numFmtId="0" fontId="1" fillId="0" borderId="0" xfId="48" applyFont="1">
      <alignment/>
      <protection/>
    </xf>
    <xf numFmtId="0" fontId="10" fillId="0" borderId="11" xfId="48" applyFont="1" applyBorder="1" applyAlignment="1">
      <alignment vertical="top" wrapText="1"/>
      <protection/>
    </xf>
    <xf numFmtId="3" fontId="10" fillId="0" borderId="11" xfId="48" applyNumberFormat="1" applyFont="1" applyBorder="1" applyAlignment="1">
      <alignment horizontal="right" vertical="top" wrapText="1"/>
      <protection/>
    </xf>
    <xf numFmtId="0" fontId="10" fillId="0" borderId="0" xfId="48" applyFont="1" applyBorder="1" applyAlignment="1">
      <alignment vertical="top" wrapText="1"/>
      <protection/>
    </xf>
    <xf numFmtId="0" fontId="10" fillId="0" borderId="0" xfId="48" applyFont="1" applyBorder="1" applyAlignment="1">
      <alignment horizontal="right" vertical="top" wrapText="1"/>
      <protection/>
    </xf>
    <xf numFmtId="3" fontId="10" fillId="0" borderId="0" xfId="48" applyNumberFormat="1" applyFont="1" applyBorder="1" applyAlignment="1">
      <alignment horizontal="right" vertical="top" wrapText="1"/>
      <protection/>
    </xf>
    <xf numFmtId="0" fontId="9" fillId="0" borderId="12" xfId="48" applyFont="1" applyBorder="1" applyAlignment="1">
      <alignment vertical="top" wrapText="1"/>
      <protection/>
    </xf>
    <xf numFmtId="3" fontId="9" fillId="0" borderId="12" xfId="48" applyNumberFormat="1" applyFont="1" applyBorder="1" applyAlignment="1">
      <alignment horizontal="right" vertical="top" wrapText="1"/>
      <protection/>
    </xf>
    <xf numFmtId="0" fontId="11" fillId="0" borderId="0" xfId="48" applyFont="1" applyAlignment="1">
      <alignment horizontal="left"/>
      <protection/>
    </xf>
    <xf numFmtId="0" fontId="9" fillId="0" borderId="10" xfId="48" applyFont="1" applyBorder="1" applyAlignment="1">
      <alignment horizontal="center" vertical="center" wrapText="1"/>
      <protection/>
    </xf>
    <xf numFmtId="0" fontId="1" fillId="0" borderId="0" xfId="48" applyFont="1" applyAlignment="1">
      <alignment vertical="center"/>
      <protection/>
    </xf>
    <xf numFmtId="3" fontId="3" fillId="0" borderId="12" xfId="0" applyNumberFormat="1" applyFont="1" applyBorder="1" applyAlignment="1">
      <alignment/>
    </xf>
    <xf numFmtId="0" fontId="3" fillId="0" borderId="12" xfId="0" applyFont="1" applyBorder="1" applyAlignment="1">
      <alignment wrapText="1"/>
    </xf>
    <xf numFmtId="0" fontId="12" fillId="0" borderId="0" xfId="0" applyFont="1" applyBorder="1" applyAlignment="1">
      <alignment/>
    </xf>
    <xf numFmtId="0" fontId="3" fillId="0" borderId="12" xfId="0" applyFont="1" applyBorder="1" applyAlignment="1">
      <alignment horizontal="right"/>
    </xf>
    <xf numFmtId="0" fontId="3" fillId="0" borderId="0" xfId="0" applyFont="1" applyBorder="1" applyAlignment="1">
      <alignment horizontal="right"/>
    </xf>
    <xf numFmtId="0" fontId="2" fillId="0" borderId="0" xfId="0" applyFont="1" applyBorder="1" applyAlignment="1">
      <alignment/>
    </xf>
    <xf numFmtId="0" fontId="3" fillId="0" borderId="10" xfId="0" applyFont="1" applyBorder="1" applyAlignment="1">
      <alignment horizontal="right"/>
    </xf>
    <xf numFmtId="0" fontId="1" fillId="0" borderId="0" xfId="0" applyFont="1" applyBorder="1" applyAlignment="1">
      <alignment wrapText="1"/>
    </xf>
    <xf numFmtId="0" fontId="0" fillId="0" borderId="0" xfId="49" applyBorder="1">
      <alignment/>
      <protection/>
    </xf>
    <xf numFmtId="0" fontId="1" fillId="0" borderId="10" xfId="49" applyFont="1" applyBorder="1">
      <alignment/>
      <protection/>
    </xf>
    <xf numFmtId="3" fontId="1" fillId="0" borderId="11" xfId="49" applyNumberFormat="1" applyFont="1" applyBorder="1">
      <alignment/>
      <protection/>
    </xf>
    <xf numFmtId="0" fontId="1" fillId="0" borderId="0" xfId="49" applyFont="1" applyBorder="1">
      <alignment/>
      <protection/>
    </xf>
    <xf numFmtId="3" fontId="1" fillId="0" borderId="0" xfId="49" applyNumberFormat="1" applyFont="1" applyBorder="1">
      <alignment/>
      <protection/>
    </xf>
    <xf numFmtId="3" fontId="3" fillId="0" borderId="12" xfId="49" applyNumberFormat="1" applyFont="1" applyBorder="1">
      <alignment/>
      <protection/>
    </xf>
    <xf numFmtId="0" fontId="1" fillId="0" borderId="12" xfId="49" applyFont="1" applyBorder="1">
      <alignment/>
      <protection/>
    </xf>
    <xf numFmtId="3" fontId="1" fillId="0" borderId="0" xfId="49" applyNumberFormat="1" applyFont="1" applyFill="1" applyBorder="1">
      <alignment/>
      <protection/>
    </xf>
    <xf numFmtId="0" fontId="1" fillId="0" borderId="0" xfId="49" applyFont="1" applyFill="1" applyBorder="1">
      <alignment/>
      <protection/>
    </xf>
    <xf numFmtId="0" fontId="1" fillId="0" borderId="12" xfId="49" applyFont="1" applyFill="1" applyBorder="1">
      <alignment/>
      <protection/>
    </xf>
    <xf numFmtId="0" fontId="1" fillId="0" borderId="11" xfId="49" applyFont="1" applyBorder="1">
      <alignment/>
      <protection/>
    </xf>
    <xf numFmtId="3" fontId="1" fillId="0" borderId="12" xfId="49" applyNumberFormat="1" applyFont="1" applyBorder="1">
      <alignment/>
      <protection/>
    </xf>
    <xf numFmtId="0" fontId="12" fillId="0" borderId="0" xfId="49" applyFont="1" applyBorder="1">
      <alignment/>
      <protection/>
    </xf>
    <xf numFmtId="3" fontId="1" fillId="0" borderId="0" xfId="0" applyNumberFormat="1" applyFont="1" applyBorder="1" applyAlignment="1">
      <alignment horizontal="right"/>
    </xf>
    <xf numFmtId="0" fontId="0" fillId="0" borderId="0" xfId="49" applyFill="1" applyBorder="1">
      <alignment/>
      <protection/>
    </xf>
    <xf numFmtId="0" fontId="1" fillId="0" borderId="10" xfId="0" applyFont="1" applyFill="1" applyBorder="1" applyAlignment="1">
      <alignment/>
    </xf>
    <xf numFmtId="3" fontId="1" fillId="0" borderId="11" xfId="49" applyNumberFormat="1" applyFont="1" applyFill="1" applyBorder="1">
      <alignment/>
      <protection/>
    </xf>
    <xf numFmtId="0" fontId="1" fillId="0" borderId="11" xfId="49" applyFont="1" applyFill="1" applyBorder="1">
      <alignment/>
      <protection/>
    </xf>
    <xf numFmtId="3" fontId="1" fillId="0" borderId="12" xfId="49" applyNumberFormat="1" applyFont="1" applyFill="1" applyBorder="1">
      <alignment/>
      <protection/>
    </xf>
    <xf numFmtId="0" fontId="1" fillId="0" borderId="10" xfId="49" applyFont="1" applyFill="1" applyBorder="1">
      <alignment/>
      <protection/>
    </xf>
    <xf numFmtId="3" fontId="3" fillId="0" borderId="12" xfId="49" applyNumberFormat="1" applyFont="1" applyFill="1" applyBorder="1">
      <alignment/>
      <protection/>
    </xf>
    <xf numFmtId="0" fontId="10" fillId="0" borderId="11" xfId="48" applyNumberFormat="1" applyFont="1" applyBorder="1" applyAlignment="1">
      <alignment horizontal="right" vertical="top" wrapText="1"/>
      <protection/>
    </xf>
    <xf numFmtId="0" fontId="10" fillId="0" borderId="0" xfId="48" applyNumberFormat="1" applyFont="1" applyBorder="1" applyAlignment="1">
      <alignment horizontal="right" vertical="top" wrapText="1"/>
      <protection/>
    </xf>
    <xf numFmtId="0" fontId="3" fillId="0" borderId="0" xfId="50" applyFont="1">
      <alignment/>
      <protection/>
    </xf>
    <xf numFmtId="0" fontId="1" fillId="0" borderId="0" xfId="50" applyFont="1">
      <alignment/>
      <protection/>
    </xf>
    <xf numFmtId="0" fontId="1" fillId="0" borderId="0" xfId="50" applyFont="1" applyAlignment="1">
      <alignment wrapText="1"/>
      <protection/>
    </xf>
    <xf numFmtId="0" fontId="2" fillId="0" borderId="0" xfId="50" applyFont="1">
      <alignment/>
      <protection/>
    </xf>
    <xf numFmtId="0" fontId="1" fillId="0" borderId="11" xfId="50" applyFont="1" applyBorder="1">
      <alignment/>
      <protection/>
    </xf>
    <xf numFmtId="0" fontId="1" fillId="0" borderId="11" xfId="50" applyFont="1" applyBorder="1" applyAlignment="1">
      <alignment horizontal="center" wrapText="1"/>
      <protection/>
    </xf>
    <xf numFmtId="0" fontId="2" fillId="0" borderId="12" xfId="50" applyFont="1" applyBorder="1">
      <alignment/>
      <protection/>
    </xf>
    <xf numFmtId="0" fontId="3" fillId="0" borderId="11" xfId="50" applyFont="1" applyBorder="1">
      <alignment/>
      <protection/>
    </xf>
    <xf numFmtId="0" fontId="1" fillId="0" borderId="11" xfId="50" applyNumberFormat="1" applyFont="1" applyBorder="1">
      <alignment/>
      <protection/>
    </xf>
    <xf numFmtId="3" fontId="1" fillId="0" borderId="11" xfId="50" applyNumberFormat="1" applyFont="1" applyBorder="1">
      <alignment/>
      <protection/>
    </xf>
    <xf numFmtId="0" fontId="3" fillId="0" borderId="0" xfId="50" applyFont="1" applyBorder="1">
      <alignment/>
      <protection/>
    </xf>
    <xf numFmtId="0" fontId="1" fillId="0" borderId="0" xfId="50" applyNumberFormat="1" applyFont="1" applyBorder="1">
      <alignment/>
      <protection/>
    </xf>
    <xf numFmtId="3" fontId="1" fillId="0" borderId="0" xfId="50" applyNumberFormat="1" applyFont="1" applyBorder="1">
      <alignment/>
      <protection/>
    </xf>
    <xf numFmtId="0" fontId="3" fillId="0" borderId="12" xfId="50" applyFont="1" applyBorder="1">
      <alignment/>
      <protection/>
    </xf>
    <xf numFmtId="0" fontId="1" fillId="0" borderId="12" xfId="50" applyFont="1" applyBorder="1">
      <alignment/>
      <protection/>
    </xf>
    <xf numFmtId="0" fontId="30" fillId="0" borderId="12" xfId="50" applyFont="1" applyBorder="1" applyAlignment="1">
      <alignment horizontal="center"/>
      <protection/>
    </xf>
    <xf numFmtId="3" fontId="1" fillId="0" borderId="12" xfId="50" applyNumberFormat="1" applyFont="1" applyBorder="1">
      <alignment/>
      <protection/>
    </xf>
    <xf numFmtId="0" fontId="3" fillId="0" borderId="11" xfId="50" applyFont="1" applyBorder="1" applyAlignment="1">
      <alignment horizontal="center"/>
      <protection/>
    </xf>
    <xf numFmtId="0" fontId="30" fillId="0" borderId="11" xfId="50" applyFont="1" applyBorder="1" applyAlignment="1">
      <alignment horizontal="center"/>
      <protection/>
    </xf>
    <xf numFmtId="0" fontId="1" fillId="0" borderId="0" xfId="50" applyFont="1" applyBorder="1">
      <alignment/>
      <protection/>
    </xf>
    <xf numFmtId="0" fontId="3" fillId="0" borderId="0" xfId="50" applyFont="1" applyBorder="1" applyAlignment="1">
      <alignment horizontal="center"/>
      <protection/>
    </xf>
    <xf numFmtId="0" fontId="30" fillId="0" borderId="0" xfId="50" applyFont="1" applyBorder="1" applyAlignment="1">
      <alignment horizontal="center"/>
      <protection/>
    </xf>
    <xf numFmtId="0" fontId="3" fillId="0" borderId="12" xfId="50" applyFont="1" applyBorder="1" applyAlignment="1">
      <alignment horizontal="center"/>
      <protection/>
    </xf>
    <xf numFmtId="0" fontId="3" fillId="0" borderId="11" xfId="50" applyFont="1" applyBorder="1" applyAlignment="1">
      <alignment horizontal="left"/>
      <protection/>
    </xf>
    <xf numFmtId="0" fontId="3" fillId="0" borderId="12" xfId="50" applyFont="1" applyBorder="1" applyAlignment="1">
      <alignment horizontal="left"/>
      <protection/>
    </xf>
    <xf numFmtId="0" fontId="1" fillId="0" borderId="12" xfId="50" applyNumberFormat="1" applyFont="1" applyBorder="1">
      <alignment/>
      <protection/>
    </xf>
    <xf numFmtId="0" fontId="1" fillId="0" borderId="11" xfId="50" applyFont="1" applyBorder="1" applyAlignment="1">
      <alignment horizontal="right"/>
      <protection/>
    </xf>
    <xf numFmtId="0" fontId="34" fillId="0" borderId="11" xfId="50" applyFont="1" applyBorder="1" applyAlignment="1">
      <alignment horizontal="center" wrapText="1"/>
      <protection/>
    </xf>
    <xf numFmtId="0" fontId="2" fillId="0" borderId="12" xfId="50" applyFont="1" applyBorder="1" applyAlignment="1">
      <alignment horizontal="center" wrapText="1"/>
      <protection/>
    </xf>
    <xf numFmtId="0" fontId="3" fillId="0" borderId="10" xfId="50" applyFont="1" applyBorder="1">
      <alignment/>
      <protection/>
    </xf>
    <xf numFmtId="0" fontId="30" fillId="0" borderId="10" xfId="50" applyFont="1" applyBorder="1" applyAlignment="1">
      <alignment horizontal="center" wrapText="1"/>
      <protection/>
    </xf>
    <xf numFmtId="0" fontId="7" fillId="0" borderId="0" xfId="50" applyFont="1">
      <alignment/>
      <protection/>
    </xf>
    <xf numFmtId="0" fontId="3" fillId="0" borderId="0" xfId="50" applyFont="1" applyBorder="1" applyAlignment="1">
      <alignment horizontal="right"/>
      <protection/>
    </xf>
    <xf numFmtId="0" fontId="3" fillId="0" borderId="12" xfId="50" applyFont="1" applyBorder="1" applyAlignment="1">
      <alignment horizontal="right"/>
      <protection/>
    </xf>
    <xf numFmtId="0" fontId="1" fillId="0" borderId="11" xfId="50" applyNumberFormat="1" applyFont="1" applyBorder="1" applyAlignment="1">
      <alignment horizontal="center"/>
      <protection/>
    </xf>
    <xf numFmtId="0" fontId="1" fillId="0" borderId="0" xfId="50" applyNumberFormat="1" applyFont="1" applyBorder="1" applyAlignment="1">
      <alignment horizontal="center"/>
      <protection/>
    </xf>
    <xf numFmtId="0" fontId="1" fillId="0" borderId="12" xfId="50" applyNumberFormat="1" applyFont="1" applyBorder="1" applyAlignment="1">
      <alignment horizontal="center"/>
      <protection/>
    </xf>
    <xf numFmtId="0" fontId="37" fillId="0" borderId="0" xfId="50" applyFont="1">
      <alignment/>
      <protection/>
    </xf>
    <xf numFmtId="3" fontId="1" fillId="0" borderId="0" xfId="50" applyNumberFormat="1" applyFont="1">
      <alignment/>
      <protection/>
    </xf>
    <xf numFmtId="207" fontId="37" fillId="0" borderId="0" xfId="50" applyNumberFormat="1" applyFont="1">
      <alignment/>
      <protection/>
    </xf>
    <xf numFmtId="207" fontId="1" fillId="0" borderId="0" xfId="50" applyNumberFormat="1" applyFont="1">
      <alignment/>
      <protection/>
    </xf>
    <xf numFmtId="3" fontId="1" fillId="0" borderId="13" xfId="50" applyNumberFormat="1" applyFont="1" applyBorder="1">
      <alignment/>
      <protection/>
    </xf>
    <xf numFmtId="0" fontId="3" fillId="0" borderId="0" xfId="50" applyFont="1" applyBorder="1" applyAlignment="1">
      <alignment horizontal="left"/>
      <protection/>
    </xf>
    <xf numFmtId="3" fontId="1" fillId="0" borderId="0" xfId="50" applyNumberFormat="1" applyFont="1" applyBorder="1" applyAlignment="1">
      <alignment horizontal="right"/>
      <protection/>
    </xf>
    <xf numFmtId="3" fontId="1" fillId="0" borderId="12" xfId="50" applyNumberFormat="1" applyFont="1" applyBorder="1" applyAlignment="1">
      <alignment horizontal="right"/>
      <protection/>
    </xf>
    <xf numFmtId="3" fontId="1" fillId="0" borderId="14" xfId="50" applyNumberFormat="1" applyFont="1" applyBorder="1">
      <alignment/>
      <protection/>
    </xf>
    <xf numFmtId="3" fontId="1" fillId="0" borderId="15" xfId="50" applyNumberFormat="1" applyFont="1" applyBorder="1">
      <alignment/>
      <protection/>
    </xf>
    <xf numFmtId="207" fontId="1" fillId="0" borderId="12" xfId="50" applyNumberFormat="1" applyFont="1" applyBorder="1">
      <alignment/>
      <protection/>
    </xf>
    <xf numFmtId="0" fontId="32" fillId="0" borderId="11" xfId="50" applyFont="1" applyBorder="1">
      <alignment/>
      <protection/>
    </xf>
    <xf numFmtId="0" fontId="32" fillId="0" borderId="0" xfId="50" applyFont="1" applyBorder="1">
      <alignment/>
      <protection/>
    </xf>
    <xf numFmtId="0" fontId="30" fillId="0" borderId="12" xfId="50" applyNumberFormat="1" applyFont="1" applyBorder="1" applyAlignment="1">
      <alignment horizontal="right"/>
      <protection/>
    </xf>
    <xf numFmtId="0" fontId="30" fillId="0" borderId="12" xfId="50" applyFont="1" applyBorder="1" applyAlignment="1">
      <alignment horizontal="right"/>
      <protection/>
    </xf>
    <xf numFmtId="37" fontId="3" fillId="0" borderId="11" xfId="0" applyNumberFormat="1" applyFont="1" applyBorder="1" applyAlignment="1" applyProtection="1">
      <alignment horizontal="center" vertical="center" wrapText="1"/>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37" fontId="3" fillId="0" borderId="10" xfId="0" applyNumberFormat="1" applyFont="1" applyBorder="1" applyAlignment="1" applyProtection="1">
      <alignment horizontal="center" vertical="center" wrapText="1"/>
      <protection/>
    </xf>
    <xf numFmtId="37" fontId="3" fillId="0" borderId="16" xfId="0" applyNumberFormat="1" applyFont="1" applyBorder="1" applyAlignment="1" applyProtection="1">
      <alignment horizontal="center" vertical="center" wrapText="1"/>
      <protection/>
    </xf>
    <xf numFmtId="37" fontId="3" fillId="0" borderId="17" xfId="0" applyNumberFormat="1" applyFont="1" applyBorder="1" applyAlignment="1" applyProtection="1">
      <alignment horizontal="center" vertical="center" wrapText="1"/>
      <protection/>
    </xf>
    <xf numFmtId="37" fontId="3" fillId="0" borderId="18" xfId="0" applyNumberFormat="1" applyFont="1" applyBorder="1" applyAlignment="1" applyProtection="1">
      <alignment horizontal="center" vertical="center" wrapText="1"/>
      <protection/>
    </xf>
    <xf numFmtId="37" fontId="3" fillId="0" borderId="19" xfId="0" applyNumberFormat="1" applyFont="1" applyBorder="1" applyAlignment="1" applyProtection="1">
      <alignment horizontal="center" vertical="center" wrapText="1"/>
      <protection/>
    </xf>
    <xf numFmtId="37" fontId="3" fillId="0" borderId="12" xfId="0" applyNumberFormat="1" applyFont="1" applyBorder="1" applyAlignment="1" applyProtection="1">
      <alignment horizontal="center" vertical="center" wrapText="1"/>
      <protection/>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50" applyFont="1" applyAlignment="1">
      <alignment wrapText="1"/>
      <protection/>
    </xf>
    <xf numFmtId="0" fontId="0" fillId="0" borderId="0" xfId="0" applyAlignment="1">
      <alignment wrapText="1"/>
    </xf>
    <xf numFmtId="0" fontId="3" fillId="0" borderId="10" xfId="50" applyFont="1" applyBorder="1" applyAlignment="1">
      <alignment horizontal="center"/>
      <protection/>
    </xf>
    <xf numFmtId="0" fontId="3" fillId="0" borderId="0" xfId="50" applyFont="1" applyAlignment="1">
      <alignment horizontal="left" wrapText="1"/>
      <protection/>
    </xf>
    <xf numFmtId="0" fontId="1" fillId="0" borderId="10" xfId="50" applyFont="1" applyBorder="1" applyAlignment="1">
      <alignment horizontal="center" wrapText="1"/>
      <protection/>
    </xf>
    <xf numFmtId="0" fontId="1" fillId="0" borderId="11" xfId="50" applyFont="1" applyBorder="1" applyAlignment="1">
      <alignment horizontal="center" wrapText="1"/>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45Imprese_artigiane_2004_2009" xfId="48"/>
    <cellStyle name="Normale_Capitolo11" xfId="49"/>
    <cellStyle name="Normale_commercio da cciaa"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371475</xdr:colOff>
      <xdr:row>1</xdr:row>
      <xdr:rowOff>76200</xdr:rowOff>
    </xdr:to>
    <xdr:pic>
      <xdr:nvPicPr>
        <xdr:cNvPr id="1" name="Picture 2"/>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209550</xdr:colOff>
      <xdr:row>1</xdr:row>
      <xdr:rowOff>76200</xdr:rowOff>
    </xdr:to>
    <xdr:pic>
      <xdr:nvPicPr>
        <xdr:cNvPr id="1" name="Picture 1"/>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409575</xdr:colOff>
      <xdr:row>1</xdr:row>
      <xdr:rowOff>76200</xdr:rowOff>
    </xdr:to>
    <xdr:pic>
      <xdr:nvPicPr>
        <xdr:cNvPr id="1" name="Picture 2"/>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1</xdr:row>
      <xdr:rowOff>76200</xdr:rowOff>
    </xdr:to>
    <xdr:pic>
      <xdr:nvPicPr>
        <xdr:cNvPr id="1" name="Picture 2"/>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400050</xdr:colOff>
      <xdr:row>1</xdr:row>
      <xdr:rowOff>76200</xdr:rowOff>
    </xdr:to>
    <xdr:pic>
      <xdr:nvPicPr>
        <xdr:cNvPr id="1" name="Picture 2"/>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381000</xdr:colOff>
      <xdr:row>1</xdr:row>
      <xdr:rowOff>76200</xdr:rowOff>
    </xdr:to>
    <xdr:pic>
      <xdr:nvPicPr>
        <xdr:cNvPr id="1" name="Picture 2"/>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276225</xdr:colOff>
      <xdr:row>1</xdr:row>
      <xdr:rowOff>76200</xdr:rowOff>
    </xdr:to>
    <xdr:pic>
      <xdr:nvPicPr>
        <xdr:cNvPr id="1" name="Picture 2"/>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190500</xdr:colOff>
      <xdr:row>1</xdr:row>
      <xdr:rowOff>76200</xdr:rowOff>
    </xdr:to>
    <xdr:pic>
      <xdr:nvPicPr>
        <xdr:cNvPr id="1" name="Picture 1"/>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333375</xdr:colOff>
      <xdr:row>1</xdr:row>
      <xdr:rowOff>76200</xdr:rowOff>
    </xdr:to>
    <xdr:pic>
      <xdr:nvPicPr>
        <xdr:cNvPr id="1" name="Picture 1"/>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419100</xdr:colOff>
      <xdr:row>1</xdr:row>
      <xdr:rowOff>76200</xdr:rowOff>
    </xdr:to>
    <xdr:pic>
      <xdr:nvPicPr>
        <xdr:cNvPr id="1" name="Picture 1"/>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25"/>
  <sheetViews>
    <sheetView tabSelected="1" workbookViewId="0" topLeftCell="A1">
      <selection activeCell="A28" sqref="A28"/>
    </sheetView>
  </sheetViews>
  <sheetFormatPr defaultColWidth="9.00390625" defaultRowHeight="15.75"/>
  <cols>
    <col min="1" max="1" width="43.25390625" style="3" customWidth="1"/>
    <col min="2" max="3" width="7.75390625" style="3" customWidth="1"/>
    <col min="4" max="4" width="7.75390625" style="70" customWidth="1"/>
    <col min="5" max="5" width="7.75390625" style="84" customWidth="1"/>
    <col min="6" max="8" width="7.75390625" style="3" customWidth="1"/>
    <col min="9" max="16384" width="9.00390625" style="3" customWidth="1"/>
  </cols>
  <sheetData>
    <row r="1" s="1" customFormat="1" ht="81.75" customHeight="1"/>
    <row r="2" s="1" customFormat="1" ht="12.75"/>
    <row r="3" ht="15.75">
      <c r="A3" s="2" t="s">
        <v>74</v>
      </c>
    </row>
    <row r="4" spans="1:8" ht="27" customHeight="1">
      <c r="A4" s="16"/>
      <c r="B4" s="10">
        <v>2009</v>
      </c>
      <c r="C4" s="10">
        <v>2010</v>
      </c>
      <c r="D4" s="71">
        <v>2011</v>
      </c>
      <c r="E4" s="89">
        <v>2012</v>
      </c>
      <c r="F4" s="89">
        <v>2013</v>
      </c>
      <c r="G4" s="89">
        <v>2014</v>
      </c>
      <c r="H4" s="89">
        <v>2015</v>
      </c>
    </row>
    <row r="5" spans="1:8" ht="15.75">
      <c r="A5" s="17" t="s">
        <v>38</v>
      </c>
      <c r="B5" s="12">
        <v>1850</v>
      </c>
      <c r="C5" s="12">
        <v>1832</v>
      </c>
      <c r="D5" s="72">
        <v>1790</v>
      </c>
      <c r="E5" s="86">
        <v>1785</v>
      </c>
      <c r="F5" s="86">
        <v>1685</v>
      </c>
      <c r="G5" s="86">
        <v>1623</v>
      </c>
      <c r="H5" s="86">
        <v>1609</v>
      </c>
    </row>
    <row r="6" spans="1:8" ht="15.75">
      <c r="A6" s="4" t="s">
        <v>39</v>
      </c>
      <c r="B6" s="5">
        <v>12</v>
      </c>
      <c r="C6" s="5">
        <v>12</v>
      </c>
      <c r="D6" s="73">
        <v>11</v>
      </c>
      <c r="E6" s="78">
        <v>12</v>
      </c>
      <c r="F6" s="78">
        <v>9</v>
      </c>
      <c r="G6" s="78">
        <v>7</v>
      </c>
      <c r="H6" s="78">
        <v>7</v>
      </c>
    </row>
    <row r="7" spans="1:8" ht="15.75">
      <c r="A7" s="4" t="s">
        <v>40</v>
      </c>
      <c r="B7" s="6">
        <v>1146</v>
      </c>
      <c r="C7" s="6">
        <v>1137</v>
      </c>
      <c r="D7" s="6">
        <v>1117</v>
      </c>
      <c r="E7" s="6">
        <v>1075</v>
      </c>
      <c r="F7" s="6">
        <v>1036</v>
      </c>
      <c r="G7" s="6">
        <v>1033</v>
      </c>
      <c r="H7" s="6">
        <v>1028</v>
      </c>
    </row>
    <row r="8" spans="1:8" ht="15.75" customHeight="1">
      <c r="A8" s="4" t="s">
        <v>41</v>
      </c>
      <c r="B8" s="6">
        <v>10</v>
      </c>
      <c r="C8" s="6">
        <v>14</v>
      </c>
      <c r="D8" s="73">
        <v>25</v>
      </c>
      <c r="E8" s="78">
        <v>35</v>
      </c>
      <c r="F8" s="78">
        <v>41</v>
      </c>
      <c r="G8" s="78">
        <v>54</v>
      </c>
      <c r="H8" s="78">
        <v>60</v>
      </c>
    </row>
    <row r="9" spans="1:8" ht="15.75">
      <c r="A9" s="4" t="s">
        <v>42</v>
      </c>
      <c r="B9" s="5">
        <v>62</v>
      </c>
      <c r="C9" s="5">
        <v>69</v>
      </c>
      <c r="D9" s="73">
        <v>72</v>
      </c>
      <c r="E9" s="78">
        <v>73</v>
      </c>
      <c r="F9" s="78">
        <v>76</v>
      </c>
      <c r="G9" s="78">
        <v>40</v>
      </c>
      <c r="H9" s="78">
        <v>39</v>
      </c>
    </row>
    <row r="10" spans="1:8" ht="15.75">
      <c r="A10" s="4" t="s">
        <v>43</v>
      </c>
      <c r="B10" s="6">
        <v>1792</v>
      </c>
      <c r="C10" s="6">
        <v>1835</v>
      </c>
      <c r="D10" s="74">
        <v>1845</v>
      </c>
      <c r="E10" s="77">
        <v>1884</v>
      </c>
      <c r="F10" s="77">
        <v>1851</v>
      </c>
      <c r="G10" s="77">
        <v>1821</v>
      </c>
      <c r="H10" s="77">
        <v>1803</v>
      </c>
    </row>
    <row r="11" spans="1:8" ht="22.5">
      <c r="A11" s="4" t="s">
        <v>44</v>
      </c>
      <c r="B11" s="6">
        <v>3815</v>
      </c>
      <c r="C11" s="6">
        <v>3857</v>
      </c>
      <c r="D11" s="74">
        <v>3839</v>
      </c>
      <c r="E11" s="77">
        <v>3843</v>
      </c>
      <c r="F11" s="77">
        <v>3908</v>
      </c>
      <c r="G11" s="77">
        <v>3851</v>
      </c>
      <c r="H11" s="77">
        <v>3870</v>
      </c>
    </row>
    <row r="12" spans="1:8" ht="15.75">
      <c r="A12" s="4" t="s">
        <v>45</v>
      </c>
      <c r="B12" s="5">
        <v>477</v>
      </c>
      <c r="C12" s="5">
        <v>449</v>
      </c>
      <c r="D12" s="73">
        <v>454</v>
      </c>
      <c r="E12" s="78">
        <v>444</v>
      </c>
      <c r="F12" s="78">
        <v>451</v>
      </c>
      <c r="G12" s="78">
        <v>438</v>
      </c>
      <c r="H12" s="78">
        <v>437</v>
      </c>
    </row>
    <row r="13" spans="1:8" ht="15.75">
      <c r="A13" s="4" t="s">
        <v>46</v>
      </c>
      <c r="B13" s="6">
        <v>1012</v>
      </c>
      <c r="C13" s="6">
        <v>1057</v>
      </c>
      <c r="D13" s="6">
        <v>1087</v>
      </c>
      <c r="E13" s="6">
        <v>1127</v>
      </c>
      <c r="F13" s="6">
        <v>1131</v>
      </c>
      <c r="G13" s="6">
        <v>1162</v>
      </c>
      <c r="H13" s="6">
        <v>1182</v>
      </c>
    </row>
    <row r="14" spans="1:8" ht="15.75">
      <c r="A14" s="4" t="s">
        <v>47</v>
      </c>
      <c r="B14" s="5">
        <v>351</v>
      </c>
      <c r="C14" s="5">
        <v>377</v>
      </c>
      <c r="D14" s="73">
        <v>380</v>
      </c>
      <c r="E14" s="78">
        <v>387</v>
      </c>
      <c r="F14" s="78">
        <v>383</v>
      </c>
      <c r="G14" s="78">
        <v>384</v>
      </c>
      <c r="H14" s="78">
        <v>383</v>
      </c>
    </row>
    <row r="15" spans="1:8" ht="15.75">
      <c r="A15" s="4" t="s">
        <v>48</v>
      </c>
      <c r="B15" s="6">
        <v>499</v>
      </c>
      <c r="C15" s="6">
        <v>496</v>
      </c>
      <c r="D15" s="74">
        <v>489</v>
      </c>
      <c r="E15" s="77">
        <v>473</v>
      </c>
      <c r="F15" s="77">
        <v>455</v>
      </c>
      <c r="G15" s="77">
        <v>455</v>
      </c>
      <c r="H15" s="77">
        <v>449</v>
      </c>
    </row>
    <row r="16" spans="1:8" ht="15.75">
      <c r="A16" s="4" t="s">
        <v>49</v>
      </c>
      <c r="B16" s="5">
        <v>912</v>
      </c>
      <c r="C16" s="5">
        <v>908</v>
      </c>
      <c r="D16" s="73">
        <v>903</v>
      </c>
      <c r="E16" s="78">
        <v>879</v>
      </c>
      <c r="F16" s="78">
        <v>894</v>
      </c>
      <c r="G16" s="78">
        <v>867</v>
      </c>
      <c r="H16" s="78">
        <v>854</v>
      </c>
    </row>
    <row r="17" spans="1:8" ht="15.75">
      <c r="A17" s="4" t="s">
        <v>50</v>
      </c>
      <c r="B17" s="5">
        <v>670</v>
      </c>
      <c r="C17" s="5">
        <v>667</v>
      </c>
      <c r="D17" s="73">
        <v>694</v>
      </c>
      <c r="E17" s="78">
        <v>690</v>
      </c>
      <c r="F17" s="78">
        <v>680</v>
      </c>
      <c r="G17" s="78">
        <v>682</v>
      </c>
      <c r="H17" s="78">
        <v>711</v>
      </c>
    </row>
    <row r="18" spans="1:8" ht="15.75" customHeight="1">
      <c r="A18" s="4" t="s">
        <v>51</v>
      </c>
      <c r="B18" s="5">
        <v>449</v>
      </c>
      <c r="C18" s="5">
        <v>470</v>
      </c>
      <c r="D18" s="73">
        <v>467</v>
      </c>
      <c r="E18" s="78">
        <v>484</v>
      </c>
      <c r="F18" s="78">
        <v>492</v>
      </c>
      <c r="G18" s="78">
        <v>486</v>
      </c>
      <c r="H18" s="78">
        <v>485</v>
      </c>
    </row>
    <row r="19" spans="1:8" ht="15.75">
      <c r="A19" s="4" t="s">
        <v>52</v>
      </c>
      <c r="B19" s="5">
        <v>102</v>
      </c>
      <c r="C19" s="5">
        <v>101</v>
      </c>
      <c r="D19" s="73">
        <v>108</v>
      </c>
      <c r="E19" s="78">
        <v>106</v>
      </c>
      <c r="F19" s="78">
        <v>111</v>
      </c>
      <c r="G19" s="78">
        <v>112</v>
      </c>
      <c r="H19" s="78">
        <v>106</v>
      </c>
    </row>
    <row r="20" spans="1:8" ht="15.75">
      <c r="A20" s="4" t="s">
        <v>53</v>
      </c>
      <c r="B20" s="5">
        <v>106</v>
      </c>
      <c r="C20" s="5">
        <v>113</v>
      </c>
      <c r="D20" s="73">
        <v>119</v>
      </c>
      <c r="E20" s="78">
        <v>128</v>
      </c>
      <c r="F20" s="78">
        <v>129</v>
      </c>
      <c r="G20" s="78">
        <v>141</v>
      </c>
      <c r="H20" s="78">
        <v>155</v>
      </c>
    </row>
    <row r="21" spans="1:8" ht="15.75">
      <c r="A21" s="4" t="s">
        <v>54</v>
      </c>
      <c r="B21" s="5">
        <v>190</v>
      </c>
      <c r="C21" s="5">
        <v>202</v>
      </c>
      <c r="D21" s="73">
        <v>218</v>
      </c>
      <c r="E21" s="78">
        <v>227</v>
      </c>
      <c r="F21" s="78">
        <v>241</v>
      </c>
      <c r="G21" s="78">
        <v>230</v>
      </c>
      <c r="H21" s="78">
        <v>230</v>
      </c>
    </row>
    <row r="22" spans="1:8" ht="15.75">
      <c r="A22" s="4" t="s">
        <v>55</v>
      </c>
      <c r="B22" s="5">
        <v>727</v>
      </c>
      <c r="C22" s="5">
        <v>739</v>
      </c>
      <c r="D22" s="73">
        <v>760</v>
      </c>
      <c r="E22" s="78">
        <v>750</v>
      </c>
      <c r="F22" s="78">
        <v>749</v>
      </c>
      <c r="G22" s="78">
        <v>793</v>
      </c>
      <c r="H22" s="78">
        <v>788</v>
      </c>
    </row>
    <row r="23" spans="1:8" ht="15.75">
      <c r="A23" s="4" t="s">
        <v>56</v>
      </c>
      <c r="B23" s="5">
        <v>122</v>
      </c>
      <c r="C23" s="5">
        <v>108</v>
      </c>
      <c r="D23" s="73">
        <v>120</v>
      </c>
      <c r="E23" s="78">
        <v>132</v>
      </c>
      <c r="F23" s="78">
        <v>127</v>
      </c>
      <c r="G23" s="78">
        <v>96</v>
      </c>
      <c r="H23" s="78">
        <v>82</v>
      </c>
    </row>
    <row r="24" spans="1:8" ht="15.75">
      <c r="A24" s="63" t="s">
        <v>4</v>
      </c>
      <c r="B24" s="62">
        <v>14304</v>
      </c>
      <c r="C24" s="62">
        <v>14443</v>
      </c>
      <c r="D24" s="75">
        <f>SUM(D5:D23)</f>
        <v>14498</v>
      </c>
      <c r="E24" s="90">
        <v>14534</v>
      </c>
      <c r="F24" s="90">
        <v>14449</v>
      </c>
      <c r="G24" s="90">
        <v>14275</v>
      </c>
      <c r="H24" s="90">
        <v>14278</v>
      </c>
    </row>
    <row r="25" ht="15.75">
      <c r="A25" s="64" t="s">
        <v>57</v>
      </c>
    </row>
  </sheetData>
  <printOptions/>
  <pageMargins left="0.35" right="0.75" top="1" bottom="1" header="0.5" footer="0.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3:I25"/>
  <sheetViews>
    <sheetView workbookViewId="0" topLeftCell="A1">
      <selection activeCell="E29" sqref="E29"/>
    </sheetView>
  </sheetViews>
  <sheetFormatPr defaultColWidth="9.00390625" defaultRowHeight="15.75"/>
  <cols>
    <col min="1" max="1" width="24.375" style="94" customWidth="1"/>
    <col min="2" max="2" width="8.00390625" style="94" customWidth="1"/>
    <col min="3" max="3" width="7.875" style="94" customWidth="1"/>
    <col min="4" max="4" width="8.00390625" style="94" customWidth="1"/>
    <col min="5" max="6" width="9.375" style="94" customWidth="1"/>
    <col min="7" max="7" width="8.00390625" style="94" customWidth="1"/>
    <col min="8" max="8" width="9.125" style="94" customWidth="1"/>
    <col min="9" max="16384" width="8.00390625" style="94" customWidth="1"/>
  </cols>
  <sheetData>
    <row r="1" s="1" customFormat="1" ht="81.75" customHeight="1"/>
    <row r="2" s="1" customFormat="1" ht="12.75"/>
    <row r="3" spans="1:9" ht="17.25" customHeight="1">
      <c r="A3" s="159" t="s">
        <v>126</v>
      </c>
      <c r="B3" s="160"/>
      <c r="C3" s="160"/>
      <c r="D3" s="160"/>
      <c r="E3" s="160"/>
      <c r="F3" s="160"/>
      <c r="G3" s="160"/>
      <c r="H3" s="160"/>
      <c r="I3" s="160"/>
    </row>
    <row r="4" spans="1:8" s="95" customFormat="1" ht="54.75" customHeight="1">
      <c r="A4" s="98"/>
      <c r="B4" s="98" t="s">
        <v>102</v>
      </c>
      <c r="C4" s="98" t="s">
        <v>127</v>
      </c>
      <c r="D4" s="163" t="s">
        <v>103</v>
      </c>
      <c r="E4" s="163"/>
      <c r="F4" s="163"/>
      <c r="G4" s="120" t="s">
        <v>128</v>
      </c>
      <c r="H4" s="98" t="s">
        <v>104</v>
      </c>
    </row>
    <row r="5" spans="1:8" ht="27" customHeight="1">
      <c r="A5" s="107"/>
      <c r="B5" s="107"/>
      <c r="C5" s="107"/>
      <c r="D5" s="121" t="s">
        <v>132</v>
      </c>
      <c r="E5" s="121" t="s">
        <v>133</v>
      </c>
      <c r="F5" s="121" t="s">
        <v>134</v>
      </c>
      <c r="G5" s="107"/>
      <c r="H5" s="107"/>
    </row>
    <row r="6" spans="1:8" ht="18" customHeight="1">
      <c r="A6" s="100" t="s">
        <v>105</v>
      </c>
      <c r="B6" s="127">
        <v>7</v>
      </c>
      <c r="C6" s="102">
        <v>50389</v>
      </c>
      <c r="D6" s="102">
        <v>22571</v>
      </c>
      <c r="E6" s="102">
        <v>18151</v>
      </c>
      <c r="F6" s="102">
        <v>40722</v>
      </c>
      <c r="G6" s="102">
        <v>5817</v>
      </c>
      <c r="H6" s="102">
        <v>1168</v>
      </c>
    </row>
    <row r="7" spans="1:8" ht="18" customHeight="1">
      <c r="A7" s="125" t="s">
        <v>135</v>
      </c>
      <c r="B7" s="128">
        <v>3</v>
      </c>
      <c r="C7" s="105"/>
      <c r="D7" s="105"/>
      <c r="E7" s="105"/>
      <c r="F7" s="105"/>
      <c r="G7" s="105"/>
      <c r="H7" s="105"/>
    </row>
    <row r="8" spans="1:8" ht="18" customHeight="1">
      <c r="A8" s="103" t="s">
        <v>106</v>
      </c>
      <c r="B8" s="128">
        <v>7</v>
      </c>
      <c r="C8" s="105">
        <v>50389</v>
      </c>
      <c r="D8" s="105">
        <v>22571</v>
      </c>
      <c r="E8" s="105">
        <v>18151</v>
      </c>
      <c r="F8" s="105">
        <v>40722</v>
      </c>
      <c r="G8" s="105">
        <v>5817</v>
      </c>
      <c r="H8" s="105">
        <v>1155</v>
      </c>
    </row>
    <row r="9" spans="1:8" ht="18" customHeight="1">
      <c r="A9" s="125" t="s">
        <v>135</v>
      </c>
      <c r="B9" s="128">
        <v>3</v>
      </c>
      <c r="C9" s="105"/>
      <c r="D9" s="105"/>
      <c r="E9" s="105"/>
      <c r="F9" s="105"/>
      <c r="G9" s="105"/>
      <c r="H9" s="105"/>
    </row>
    <row r="10" spans="1:8" ht="18" customHeight="1">
      <c r="A10" s="103" t="s">
        <v>137</v>
      </c>
      <c r="B10" s="128">
        <v>7</v>
      </c>
      <c r="C10" s="105">
        <f>354073/B10</f>
        <v>50581.857142857145</v>
      </c>
      <c r="D10" s="105">
        <v>40326</v>
      </c>
      <c r="E10" s="105">
        <v>27824</v>
      </c>
      <c r="F10" s="105">
        <v>68150</v>
      </c>
      <c r="G10" s="105">
        <f>F10/B10</f>
        <v>9735.714285714286</v>
      </c>
      <c r="H10" s="105">
        <v>1108</v>
      </c>
    </row>
    <row r="11" spans="1:8" ht="18" customHeight="1">
      <c r="A11" s="126" t="s">
        <v>135</v>
      </c>
      <c r="B11" s="129">
        <v>3</v>
      </c>
      <c r="C11" s="109"/>
      <c r="D11" s="109"/>
      <c r="E11" s="109"/>
      <c r="F11" s="109"/>
      <c r="G11" s="109"/>
      <c r="H11" s="109"/>
    </row>
    <row r="12" ht="12.75">
      <c r="A12" s="124" t="s">
        <v>131</v>
      </c>
    </row>
    <row r="14" ht="12.75">
      <c r="A14" s="94" t="s">
        <v>79</v>
      </c>
    </row>
    <row r="15" ht="12.75">
      <c r="A15" s="94" t="s">
        <v>80</v>
      </c>
    </row>
    <row r="16" ht="12.75">
      <c r="A16" s="94" t="s">
        <v>81</v>
      </c>
    </row>
    <row r="17" ht="12.75">
      <c r="A17" s="94" t="s">
        <v>82</v>
      </c>
    </row>
    <row r="18" ht="12.75">
      <c r="A18" s="94" t="s">
        <v>83</v>
      </c>
    </row>
    <row r="19" ht="12.75">
      <c r="A19" s="94" t="s">
        <v>84</v>
      </c>
    </row>
    <row r="20" ht="12.75">
      <c r="A20" s="94" t="s">
        <v>85</v>
      </c>
    </row>
    <row r="21" ht="12.75">
      <c r="A21" s="94" t="s">
        <v>86</v>
      </c>
    </row>
    <row r="22" ht="12.75">
      <c r="A22" s="94" t="s">
        <v>87</v>
      </c>
    </row>
    <row r="23" ht="12.75">
      <c r="A23" s="94" t="s">
        <v>88</v>
      </c>
    </row>
    <row r="24" ht="12.75">
      <c r="A24" s="94" t="s">
        <v>89</v>
      </c>
    </row>
    <row r="25" ht="12.75">
      <c r="A25" s="94" t="s">
        <v>90</v>
      </c>
    </row>
  </sheetData>
  <mergeCells count="2">
    <mergeCell ref="A3:I3"/>
    <mergeCell ref="D4:F4"/>
  </mergeCell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3:P25"/>
  <sheetViews>
    <sheetView workbookViewId="0" topLeftCell="A1">
      <selection activeCell="J31" sqref="J31"/>
    </sheetView>
  </sheetViews>
  <sheetFormatPr defaultColWidth="9.00390625" defaultRowHeight="15.75"/>
  <cols>
    <col min="1" max="1" width="14.75390625" style="3" customWidth="1"/>
    <col min="2" max="2" width="1.75390625" style="3" customWidth="1"/>
    <col min="3" max="3" width="9.00390625" style="3" customWidth="1"/>
    <col min="4" max="9" width="8.00390625" style="3" hidden="1" customWidth="1"/>
    <col min="10" max="11" width="8.00390625" style="3" customWidth="1"/>
    <col min="12" max="12" width="8.00390625" style="70" customWidth="1"/>
    <col min="13" max="16" width="8.00390625" style="84" customWidth="1"/>
    <col min="17" max="16384" width="9.00390625" style="3" customWidth="1"/>
  </cols>
  <sheetData>
    <row r="1" s="1" customFormat="1" ht="81.75" customHeight="1"/>
    <row r="2" s="1" customFormat="1" ht="12.75"/>
    <row r="3" ht="15.75">
      <c r="A3" s="23" t="s">
        <v>27</v>
      </c>
    </row>
    <row r="4" spans="1:16" ht="24.75" customHeight="1">
      <c r="A4" s="149"/>
      <c r="B4" s="146"/>
      <c r="C4" s="9"/>
      <c r="D4" s="10">
        <v>2003</v>
      </c>
      <c r="E4" s="10">
        <v>2004</v>
      </c>
      <c r="F4" s="10">
        <v>2005</v>
      </c>
      <c r="G4" s="10">
        <v>2006</v>
      </c>
      <c r="H4" s="10">
        <v>2007</v>
      </c>
      <c r="I4" s="10">
        <v>2008</v>
      </c>
      <c r="J4" s="10">
        <v>2009</v>
      </c>
      <c r="K4" s="10">
        <v>2010</v>
      </c>
      <c r="L4" s="71">
        <v>2011</v>
      </c>
      <c r="M4" s="85">
        <v>2012</v>
      </c>
      <c r="N4" s="85">
        <v>2013</v>
      </c>
      <c r="O4" s="85">
        <v>2014</v>
      </c>
      <c r="P4" s="85">
        <v>2015</v>
      </c>
    </row>
    <row r="5" spans="1:16" ht="15.75">
      <c r="A5" s="145" t="s">
        <v>3</v>
      </c>
      <c r="B5" s="146"/>
      <c r="C5" s="11" t="s">
        <v>5</v>
      </c>
      <c r="D5" s="12">
        <v>7292</v>
      </c>
      <c r="E5" s="12">
        <v>7297</v>
      </c>
      <c r="F5" s="12">
        <v>7298</v>
      </c>
      <c r="G5" s="20">
        <v>7202</v>
      </c>
      <c r="H5" s="20">
        <v>7036</v>
      </c>
      <c r="I5" s="12">
        <v>6795</v>
      </c>
      <c r="J5" s="12">
        <v>6657</v>
      </c>
      <c r="K5" s="12">
        <v>6749</v>
      </c>
      <c r="L5" s="72">
        <v>6747</v>
      </c>
      <c r="M5" s="86">
        <v>6824</v>
      </c>
      <c r="N5" s="86">
        <v>6732</v>
      </c>
      <c r="O5" s="86">
        <v>6715</v>
      </c>
      <c r="P5" s="86">
        <v>6685</v>
      </c>
    </row>
    <row r="6" spans="1:16" ht="15.75">
      <c r="A6" s="147"/>
      <c r="B6" s="148"/>
      <c r="C6" s="7" t="s">
        <v>6</v>
      </c>
      <c r="D6" s="6">
        <v>7123</v>
      </c>
      <c r="E6" s="6">
        <v>7125</v>
      </c>
      <c r="F6" s="6">
        <v>7129</v>
      </c>
      <c r="G6" s="20">
        <v>7034</v>
      </c>
      <c r="H6" s="20">
        <v>6932</v>
      </c>
      <c r="I6" s="6">
        <v>6764</v>
      </c>
      <c r="J6" s="6">
        <v>6615</v>
      </c>
      <c r="K6" s="6">
        <v>6658</v>
      </c>
      <c r="L6" s="74">
        <v>6638</v>
      </c>
      <c r="M6" s="77">
        <v>6679</v>
      </c>
      <c r="N6" s="77">
        <v>6593</v>
      </c>
      <c r="O6" s="77">
        <v>6516</v>
      </c>
      <c r="P6" s="77">
        <v>6471</v>
      </c>
    </row>
    <row r="7" spans="1:16" ht="15.75">
      <c r="A7" s="147"/>
      <c r="B7" s="148"/>
      <c r="C7" s="8" t="s">
        <v>7</v>
      </c>
      <c r="D7" s="5">
        <v>523</v>
      </c>
      <c r="E7" s="5">
        <v>568</v>
      </c>
      <c r="F7" s="5">
        <v>581</v>
      </c>
      <c r="G7" s="21">
        <v>492</v>
      </c>
      <c r="H7" s="21">
        <v>550</v>
      </c>
      <c r="I7" s="5">
        <v>504</v>
      </c>
      <c r="J7" s="5">
        <v>499</v>
      </c>
      <c r="K7" s="5">
        <v>617</v>
      </c>
      <c r="L7" s="73">
        <v>530</v>
      </c>
      <c r="M7" s="78">
        <v>593</v>
      </c>
      <c r="N7" s="78">
        <v>524</v>
      </c>
      <c r="O7" s="78">
        <v>524</v>
      </c>
      <c r="P7" s="78">
        <v>520</v>
      </c>
    </row>
    <row r="8" spans="1:16" ht="15.75">
      <c r="A8" s="146"/>
      <c r="B8" s="148"/>
      <c r="C8" s="13" t="s">
        <v>8</v>
      </c>
      <c r="D8" s="14">
        <v>596</v>
      </c>
      <c r="E8" s="14">
        <v>575</v>
      </c>
      <c r="F8" s="14">
        <v>588</v>
      </c>
      <c r="G8" s="22">
        <v>577</v>
      </c>
      <c r="H8" s="22">
        <v>724</v>
      </c>
      <c r="I8" s="14">
        <v>757</v>
      </c>
      <c r="J8" s="14">
        <v>634</v>
      </c>
      <c r="K8" s="14">
        <v>529</v>
      </c>
      <c r="L8" s="76">
        <v>529</v>
      </c>
      <c r="M8" s="79">
        <v>517</v>
      </c>
      <c r="N8" s="79">
        <v>614</v>
      </c>
      <c r="O8" s="79">
        <v>547</v>
      </c>
      <c r="P8" s="79">
        <v>549</v>
      </c>
    </row>
    <row r="9" spans="1:16" ht="15.75">
      <c r="A9" s="145" t="s">
        <v>2</v>
      </c>
      <c r="B9" s="150"/>
      <c r="C9" s="11" t="s">
        <v>5</v>
      </c>
      <c r="D9" s="12">
        <v>3092</v>
      </c>
      <c r="E9" s="12">
        <v>3130</v>
      </c>
      <c r="F9" s="12">
        <v>3116</v>
      </c>
      <c r="G9" s="12">
        <v>3082</v>
      </c>
      <c r="H9" s="12">
        <v>3059</v>
      </c>
      <c r="I9" s="12">
        <v>3041</v>
      </c>
      <c r="J9" s="12">
        <v>3017</v>
      </c>
      <c r="K9" s="12">
        <v>3001</v>
      </c>
      <c r="L9" s="72">
        <v>2893</v>
      </c>
      <c r="M9" s="86">
        <v>2789</v>
      </c>
      <c r="N9" s="86">
        <v>2763</v>
      </c>
      <c r="O9" s="86">
        <v>2681</v>
      </c>
      <c r="P9" s="86">
        <v>2632</v>
      </c>
    </row>
    <row r="10" spans="1:16" ht="15.75">
      <c r="A10" s="151"/>
      <c r="B10" s="152"/>
      <c r="C10" s="7" t="s">
        <v>6</v>
      </c>
      <c r="D10" s="6">
        <v>2369</v>
      </c>
      <c r="E10" s="6">
        <v>2377</v>
      </c>
      <c r="F10" s="6">
        <v>2351</v>
      </c>
      <c r="G10" s="6">
        <v>2342</v>
      </c>
      <c r="H10" s="6">
        <v>2331</v>
      </c>
      <c r="I10" s="6">
        <v>2456</v>
      </c>
      <c r="J10" s="6">
        <v>2405</v>
      </c>
      <c r="K10" s="6">
        <v>2383</v>
      </c>
      <c r="L10" s="74">
        <v>2322</v>
      </c>
      <c r="M10" s="77">
        <v>2246</v>
      </c>
      <c r="N10" s="77">
        <v>2224</v>
      </c>
      <c r="O10" s="77">
        <v>2158</v>
      </c>
      <c r="P10" s="77">
        <v>2110</v>
      </c>
    </row>
    <row r="11" spans="1:16" ht="15.75">
      <c r="A11" s="151"/>
      <c r="B11" s="152"/>
      <c r="C11" s="8" t="s">
        <v>7</v>
      </c>
      <c r="D11" s="5">
        <v>176</v>
      </c>
      <c r="E11" s="5">
        <v>150</v>
      </c>
      <c r="F11" s="5">
        <v>141</v>
      </c>
      <c r="G11" s="5">
        <v>153</v>
      </c>
      <c r="H11" s="5">
        <v>145</v>
      </c>
      <c r="I11" s="5">
        <v>150</v>
      </c>
      <c r="J11" s="5">
        <v>116</v>
      </c>
      <c r="K11" s="5">
        <v>144</v>
      </c>
      <c r="L11" s="73">
        <v>120</v>
      </c>
      <c r="M11" s="78">
        <v>88</v>
      </c>
      <c r="N11" s="78">
        <v>104</v>
      </c>
      <c r="O11" s="78">
        <v>67</v>
      </c>
      <c r="P11" s="78">
        <v>54</v>
      </c>
    </row>
    <row r="12" spans="1:16" ht="15.75">
      <c r="A12" s="153"/>
      <c r="B12" s="154"/>
      <c r="C12" s="13" t="s">
        <v>8</v>
      </c>
      <c r="D12" s="14">
        <v>135</v>
      </c>
      <c r="E12" s="14">
        <v>100</v>
      </c>
      <c r="F12" s="14">
        <v>154</v>
      </c>
      <c r="G12" s="14">
        <v>168</v>
      </c>
      <c r="H12" s="14">
        <v>158</v>
      </c>
      <c r="I12" s="14">
        <v>165</v>
      </c>
      <c r="J12" s="14">
        <v>135</v>
      </c>
      <c r="K12" s="14">
        <v>166</v>
      </c>
      <c r="L12" s="76">
        <v>213</v>
      </c>
      <c r="M12" s="79">
        <v>183</v>
      </c>
      <c r="N12" s="79">
        <v>127</v>
      </c>
      <c r="O12" s="79">
        <v>141</v>
      </c>
      <c r="P12" s="79">
        <v>96</v>
      </c>
    </row>
    <row r="13" spans="1:16" ht="15.75">
      <c r="A13" s="145" t="s">
        <v>1</v>
      </c>
      <c r="B13" s="155"/>
      <c r="C13" s="11" t="s">
        <v>5</v>
      </c>
      <c r="D13" s="12">
        <v>2255</v>
      </c>
      <c r="E13" s="12">
        <v>2377</v>
      </c>
      <c r="F13" s="12">
        <v>2467</v>
      </c>
      <c r="G13" s="12">
        <v>2626</v>
      </c>
      <c r="H13" s="12">
        <v>2738</v>
      </c>
      <c r="I13" s="20">
        <v>2830</v>
      </c>
      <c r="J13" s="20">
        <v>2852</v>
      </c>
      <c r="K13" s="20">
        <v>2875</v>
      </c>
      <c r="L13" s="77">
        <v>2937</v>
      </c>
      <c r="M13" s="77">
        <v>2987</v>
      </c>
      <c r="N13" s="77">
        <v>3055</v>
      </c>
      <c r="O13" s="77">
        <v>3145</v>
      </c>
      <c r="P13" s="77">
        <v>3238</v>
      </c>
    </row>
    <row r="14" spans="1:16" ht="15.75">
      <c r="A14" s="151"/>
      <c r="B14" s="156"/>
      <c r="C14" s="7" t="s">
        <v>6</v>
      </c>
      <c r="D14" s="6">
        <v>1542</v>
      </c>
      <c r="E14" s="6">
        <v>1628</v>
      </c>
      <c r="F14" s="6">
        <v>1680</v>
      </c>
      <c r="G14" s="6">
        <v>1815</v>
      </c>
      <c r="H14" s="6">
        <v>1884</v>
      </c>
      <c r="I14" s="20">
        <v>2182</v>
      </c>
      <c r="J14" s="20">
        <v>2205</v>
      </c>
      <c r="K14" s="20">
        <v>2238</v>
      </c>
      <c r="L14" s="77">
        <v>2288</v>
      </c>
      <c r="M14" s="77">
        <v>2307</v>
      </c>
      <c r="N14" s="77">
        <v>2334</v>
      </c>
      <c r="O14" s="77">
        <v>2376</v>
      </c>
      <c r="P14" s="77">
        <v>2447</v>
      </c>
    </row>
    <row r="15" spans="1:16" ht="15.75">
      <c r="A15" s="151"/>
      <c r="B15" s="156"/>
      <c r="C15" s="8" t="s">
        <v>7</v>
      </c>
      <c r="D15" s="5">
        <v>186</v>
      </c>
      <c r="E15" s="5">
        <v>178</v>
      </c>
      <c r="F15" s="5">
        <v>188</v>
      </c>
      <c r="G15" s="5">
        <v>205</v>
      </c>
      <c r="H15" s="5">
        <v>183</v>
      </c>
      <c r="I15" s="21">
        <v>185</v>
      </c>
      <c r="J15" s="21">
        <v>155</v>
      </c>
      <c r="K15" s="21">
        <v>204</v>
      </c>
      <c r="L15" s="78">
        <v>178</v>
      </c>
      <c r="M15" s="78">
        <v>153</v>
      </c>
      <c r="N15" s="78">
        <v>185</v>
      </c>
      <c r="O15" s="78">
        <v>185</v>
      </c>
      <c r="P15" s="78">
        <v>210</v>
      </c>
    </row>
    <row r="16" spans="1:16" ht="15.75">
      <c r="A16" s="157"/>
      <c r="B16" s="148"/>
      <c r="C16" s="13" t="s">
        <v>8</v>
      </c>
      <c r="D16" s="14">
        <v>70</v>
      </c>
      <c r="E16" s="14">
        <v>69</v>
      </c>
      <c r="F16" s="14">
        <v>101</v>
      </c>
      <c r="G16" s="14">
        <v>70</v>
      </c>
      <c r="H16" s="14">
        <v>97</v>
      </c>
      <c r="I16" s="22">
        <v>109</v>
      </c>
      <c r="J16" s="22">
        <v>139</v>
      </c>
      <c r="K16" s="22">
        <v>188</v>
      </c>
      <c r="L16" s="79">
        <v>130</v>
      </c>
      <c r="M16" s="79">
        <v>110</v>
      </c>
      <c r="N16" s="79">
        <v>114</v>
      </c>
      <c r="O16" s="79">
        <v>109</v>
      </c>
      <c r="P16" s="79">
        <v>111</v>
      </c>
    </row>
    <row r="17" spans="1:16" ht="15.75">
      <c r="A17" s="145" t="s">
        <v>33</v>
      </c>
      <c r="B17" s="155"/>
      <c r="C17" s="11" t="s">
        <v>5</v>
      </c>
      <c r="D17" s="15">
        <v>528</v>
      </c>
      <c r="E17" s="15">
        <v>531</v>
      </c>
      <c r="F17" s="15">
        <v>531</v>
      </c>
      <c r="G17" s="15">
        <v>511</v>
      </c>
      <c r="H17" s="15">
        <v>521</v>
      </c>
      <c r="I17" s="15">
        <v>522</v>
      </c>
      <c r="J17" s="15">
        <v>530</v>
      </c>
      <c r="K17" s="15">
        <v>535</v>
      </c>
      <c r="L17" s="80">
        <v>521</v>
      </c>
      <c r="M17" s="87">
        <v>537</v>
      </c>
      <c r="N17" s="87">
        <v>541</v>
      </c>
      <c r="O17" s="87">
        <v>537</v>
      </c>
      <c r="P17" s="87">
        <v>534</v>
      </c>
    </row>
    <row r="18" spans="1:16" ht="15.75">
      <c r="A18" s="158"/>
      <c r="B18" s="156"/>
      <c r="C18" s="7" t="s">
        <v>6</v>
      </c>
      <c r="D18" s="5">
        <v>421</v>
      </c>
      <c r="E18" s="5">
        <v>430</v>
      </c>
      <c r="F18" s="5">
        <v>426</v>
      </c>
      <c r="G18" s="5">
        <v>415</v>
      </c>
      <c r="H18" s="5">
        <v>419</v>
      </c>
      <c r="I18" s="5">
        <v>444</v>
      </c>
      <c r="J18" s="5">
        <v>442</v>
      </c>
      <c r="K18" s="5">
        <v>453</v>
      </c>
      <c r="L18" s="73">
        <v>441</v>
      </c>
      <c r="M18" s="78">
        <v>455</v>
      </c>
      <c r="N18" s="78">
        <v>442</v>
      </c>
      <c r="O18" s="78">
        <v>436</v>
      </c>
      <c r="P18" s="78">
        <v>432</v>
      </c>
    </row>
    <row r="19" spans="1:16" ht="15.75">
      <c r="A19" s="158"/>
      <c r="B19" s="156"/>
      <c r="C19" s="8" t="s">
        <v>7</v>
      </c>
      <c r="D19" s="5">
        <v>33</v>
      </c>
      <c r="E19" s="5">
        <v>29</v>
      </c>
      <c r="F19" s="5">
        <v>27</v>
      </c>
      <c r="G19" s="5">
        <v>26</v>
      </c>
      <c r="H19" s="5">
        <v>26</v>
      </c>
      <c r="I19" s="5">
        <v>29</v>
      </c>
      <c r="J19" s="5">
        <v>19</v>
      </c>
      <c r="K19" s="5">
        <v>30</v>
      </c>
      <c r="L19" s="73">
        <v>25</v>
      </c>
      <c r="M19" s="78">
        <v>36</v>
      </c>
      <c r="N19" s="78">
        <v>23</v>
      </c>
      <c r="O19" s="78">
        <v>30</v>
      </c>
      <c r="P19" s="78">
        <v>19</v>
      </c>
    </row>
    <row r="20" spans="1:16" ht="15.75">
      <c r="A20" s="157"/>
      <c r="B20" s="148"/>
      <c r="C20" s="13" t="s">
        <v>8</v>
      </c>
      <c r="D20" s="14">
        <v>28</v>
      </c>
      <c r="E20" s="14">
        <v>27</v>
      </c>
      <c r="F20" s="14">
        <v>30</v>
      </c>
      <c r="G20" s="14">
        <v>45</v>
      </c>
      <c r="H20" s="14">
        <v>14</v>
      </c>
      <c r="I20" s="14">
        <v>27</v>
      </c>
      <c r="J20" s="14">
        <v>14</v>
      </c>
      <c r="K20" s="14">
        <v>23</v>
      </c>
      <c r="L20" s="76">
        <v>43</v>
      </c>
      <c r="M20" s="79">
        <v>25</v>
      </c>
      <c r="N20" s="79">
        <v>19</v>
      </c>
      <c r="O20" s="79">
        <v>33</v>
      </c>
      <c r="P20" s="79">
        <v>20</v>
      </c>
    </row>
    <row r="21" spans="1:16" ht="15.75">
      <c r="A21" s="145" t="s">
        <v>4</v>
      </c>
      <c r="B21" s="146"/>
      <c r="C21" s="11" t="s">
        <v>5</v>
      </c>
      <c r="D21" s="12">
        <f>D5+D9+D13+D17</f>
        <v>13167</v>
      </c>
      <c r="E21" s="12">
        <v>13335</v>
      </c>
      <c r="F21" s="12">
        <v>13412</v>
      </c>
      <c r="G21" s="12">
        <v>13421</v>
      </c>
      <c r="H21" s="12">
        <v>13354</v>
      </c>
      <c r="I21" s="12">
        <v>13188</v>
      </c>
      <c r="J21" s="6">
        <f>SUM(J5+J9+J13+J17)</f>
        <v>13056</v>
      </c>
      <c r="K21" s="6">
        <f aca="true" t="shared" si="0" ref="K21:L24">K5+K9+K13+K17</f>
        <v>13160</v>
      </c>
      <c r="L21" s="74">
        <f t="shared" si="0"/>
        <v>13098</v>
      </c>
      <c r="M21" s="77">
        <v>13137</v>
      </c>
      <c r="N21" s="77">
        <v>13118</v>
      </c>
      <c r="O21" s="77">
        <v>13078</v>
      </c>
      <c r="P21" s="77">
        <v>13089</v>
      </c>
    </row>
    <row r="22" spans="1:16" ht="15.75">
      <c r="A22" s="147"/>
      <c r="B22" s="148"/>
      <c r="C22" s="7" t="s">
        <v>6</v>
      </c>
      <c r="D22" s="6">
        <f>D6+D10+D14+D18</f>
        <v>11455</v>
      </c>
      <c r="E22" s="6">
        <v>11560</v>
      </c>
      <c r="F22" s="6">
        <v>11586</v>
      </c>
      <c r="G22" s="6">
        <v>11606</v>
      </c>
      <c r="H22" s="6">
        <v>11566</v>
      </c>
      <c r="I22" s="6">
        <v>11846</v>
      </c>
      <c r="J22" s="6">
        <f>SUM(J6+J10+J14+J18)</f>
        <v>11667</v>
      </c>
      <c r="K22" s="6">
        <f t="shared" si="0"/>
        <v>11732</v>
      </c>
      <c r="L22" s="74">
        <f t="shared" si="0"/>
        <v>11689</v>
      </c>
      <c r="M22" s="77">
        <v>11687</v>
      </c>
      <c r="N22" s="77">
        <v>11620</v>
      </c>
      <c r="O22" s="77">
        <v>11486</v>
      </c>
      <c r="P22" s="77">
        <v>11460</v>
      </c>
    </row>
    <row r="23" spans="1:16" ht="15.75">
      <c r="A23" s="147"/>
      <c r="B23" s="148"/>
      <c r="C23" s="8" t="s">
        <v>7</v>
      </c>
      <c r="D23" s="5">
        <f>D7+D11+D15+D19</f>
        <v>918</v>
      </c>
      <c r="E23" s="5">
        <v>925</v>
      </c>
      <c r="F23" s="5">
        <v>937</v>
      </c>
      <c r="G23" s="5">
        <v>876</v>
      </c>
      <c r="H23" s="5">
        <v>904</v>
      </c>
      <c r="I23" s="5">
        <v>868</v>
      </c>
      <c r="J23" s="6">
        <f>SUM(J7+J11+J15+J19)</f>
        <v>789</v>
      </c>
      <c r="K23" s="6">
        <f t="shared" si="0"/>
        <v>995</v>
      </c>
      <c r="L23" s="74">
        <f t="shared" si="0"/>
        <v>853</v>
      </c>
      <c r="M23" s="77">
        <v>870</v>
      </c>
      <c r="N23" s="77">
        <v>862</v>
      </c>
      <c r="O23" s="77">
        <v>806</v>
      </c>
      <c r="P23" s="77">
        <v>803</v>
      </c>
    </row>
    <row r="24" spans="1:16" ht="15.75">
      <c r="A24" s="146"/>
      <c r="B24" s="148"/>
      <c r="C24" s="13" t="s">
        <v>8</v>
      </c>
      <c r="D24" s="14">
        <f>D8+D12+D16+D20</f>
        <v>829</v>
      </c>
      <c r="E24" s="14">
        <v>771</v>
      </c>
      <c r="F24" s="14">
        <v>873</v>
      </c>
      <c r="G24" s="14">
        <v>860</v>
      </c>
      <c r="H24" s="14">
        <v>993</v>
      </c>
      <c r="I24" s="14">
        <v>1058</v>
      </c>
      <c r="J24" s="18">
        <f>SUM(J8+J12+J16+J20)</f>
        <v>922</v>
      </c>
      <c r="K24" s="18">
        <f t="shared" si="0"/>
        <v>906</v>
      </c>
      <c r="L24" s="81">
        <f t="shared" si="0"/>
        <v>915</v>
      </c>
      <c r="M24" s="88">
        <v>835</v>
      </c>
      <c r="N24" s="88">
        <v>874</v>
      </c>
      <c r="O24" s="88">
        <v>830</v>
      </c>
      <c r="P24" s="88">
        <v>776</v>
      </c>
    </row>
    <row r="25" ht="15.75">
      <c r="A25" s="49" t="s">
        <v>34</v>
      </c>
    </row>
  </sheetData>
  <mergeCells count="6">
    <mergeCell ref="A21:B24"/>
    <mergeCell ref="A4:B4"/>
    <mergeCell ref="A5:B8"/>
    <mergeCell ref="A9:B12"/>
    <mergeCell ref="A13:B16"/>
    <mergeCell ref="A17:B20"/>
  </mergeCells>
  <printOptions/>
  <pageMargins left="0.3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3:H25"/>
  <sheetViews>
    <sheetView workbookViewId="0" topLeftCell="A1">
      <selection activeCell="C28" sqref="C28"/>
    </sheetView>
  </sheetViews>
  <sheetFormatPr defaultColWidth="9.00390625" defaultRowHeight="15.75"/>
  <cols>
    <col min="1" max="1" width="51.125" style="51" customWidth="1"/>
    <col min="2" max="8" width="7.125" style="51" customWidth="1"/>
    <col min="9" max="16384" width="8.00390625" style="51" customWidth="1"/>
  </cols>
  <sheetData>
    <row r="1" s="1" customFormat="1" ht="81.75" customHeight="1"/>
    <row r="2" s="1" customFormat="1" ht="12.75"/>
    <row r="3" spans="1:5" ht="12.75">
      <c r="A3" s="23" t="s">
        <v>58</v>
      </c>
      <c r="B3" s="50"/>
      <c r="C3" s="50"/>
      <c r="D3" s="50"/>
      <c r="E3" s="50"/>
    </row>
    <row r="4" spans="1:8" s="61" customFormat="1" ht="16.5" customHeight="1">
      <c r="A4" s="60"/>
      <c r="B4" s="60">
        <v>2009</v>
      </c>
      <c r="C4" s="60">
        <v>2010</v>
      </c>
      <c r="D4" s="60">
        <v>2011</v>
      </c>
      <c r="E4" s="60">
        <v>2012</v>
      </c>
      <c r="F4" s="60">
        <v>2013</v>
      </c>
      <c r="G4" s="60">
        <v>2014</v>
      </c>
      <c r="H4" s="60">
        <v>2015</v>
      </c>
    </row>
    <row r="5" spans="1:8" ht="15" customHeight="1">
      <c r="A5" s="52" t="s">
        <v>38</v>
      </c>
      <c r="B5" s="53">
        <v>10</v>
      </c>
      <c r="C5" s="53">
        <v>10</v>
      </c>
      <c r="D5" s="53">
        <v>9</v>
      </c>
      <c r="E5" s="91">
        <v>9</v>
      </c>
      <c r="F5" s="53">
        <v>9</v>
      </c>
      <c r="G5" s="53">
        <v>8</v>
      </c>
      <c r="H5" s="91">
        <v>8</v>
      </c>
    </row>
    <row r="6" spans="1:8" ht="15" customHeight="1">
      <c r="A6" s="54" t="s">
        <v>40</v>
      </c>
      <c r="B6" s="55">
        <v>564</v>
      </c>
      <c r="C6" s="55">
        <v>557</v>
      </c>
      <c r="D6" s="55">
        <v>549</v>
      </c>
      <c r="E6" s="92">
        <v>523</v>
      </c>
      <c r="F6" s="55">
        <v>514</v>
      </c>
      <c r="G6" s="55">
        <v>520</v>
      </c>
      <c r="H6" s="92">
        <v>504</v>
      </c>
    </row>
    <row r="7" spans="1:8" ht="15" customHeight="1">
      <c r="A7" s="54" t="s">
        <v>42</v>
      </c>
      <c r="B7" s="55">
        <v>3</v>
      </c>
      <c r="C7" s="55">
        <v>2</v>
      </c>
      <c r="D7" s="55">
        <v>2</v>
      </c>
      <c r="E7" s="92">
        <v>2</v>
      </c>
      <c r="F7" s="55">
        <v>2</v>
      </c>
      <c r="G7" s="55">
        <v>2</v>
      </c>
      <c r="H7" s="92">
        <v>2</v>
      </c>
    </row>
    <row r="8" spans="1:8" ht="15" customHeight="1">
      <c r="A8" s="54" t="s">
        <v>43</v>
      </c>
      <c r="B8" s="56">
        <v>1078</v>
      </c>
      <c r="C8" s="56">
        <v>1093</v>
      </c>
      <c r="D8" s="56">
        <v>1124</v>
      </c>
      <c r="E8" s="56">
        <v>1143</v>
      </c>
      <c r="F8" s="56">
        <v>1147</v>
      </c>
      <c r="G8" s="56">
        <v>1149</v>
      </c>
      <c r="H8" s="56">
        <v>1124</v>
      </c>
    </row>
    <row r="9" spans="1:8" ht="15" customHeight="1">
      <c r="A9" s="54" t="s">
        <v>44</v>
      </c>
      <c r="B9" s="55">
        <v>157</v>
      </c>
      <c r="C9" s="55">
        <v>154</v>
      </c>
      <c r="D9" s="55">
        <v>147</v>
      </c>
      <c r="E9" s="92">
        <v>148</v>
      </c>
      <c r="F9" s="55">
        <v>145</v>
      </c>
      <c r="G9" s="55">
        <v>141</v>
      </c>
      <c r="H9" s="92">
        <v>147</v>
      </c>
    </row>
    <row r="10" spans="1:8" ht="15" customHeight="1">
      <c r="A10" s="54" t="s">
        <v>45</v>
      </c>
      <c r="B10" s="56">
        <v>276</v>
      </c>
      <c r="C10" s="56">
        <v>259</v>
      </c>
      <c r="D10" s="56">
        <v>253</v>
      </c>
      <c r="E10" s="92">
        <v>255</v>
      </c>
      <c r="F10" s="56">
        <v>254</v>
      </c>
      <c r="G10" s="56">
        <v>241</v>
      </c>
      <c r="H10" s="92">
        <v>235</v>
      </c>
    </row>
    <row r="11" spans="1:8" ht="15" customHeight="1">
      <c r="A11" s="54" t="s">
        <v>46</v>
      </c>
      <c r="B11" s="56">
        <v>118</v>
      </c>
      <c r="C11" s="56">
        <v>125</v>
      </c>
      <c r="D11" s="56">
        <v>127</v>
      </c>
      <c r="E11" s="92">
        <v>132</v>
      </c>
      <c r="F11" s="56">
        <v>137</v>
      </c>
      <c r="G11" s="56">
        <v>141</v>
      </c>
      <c r="H11" s="92">
        <v>138</v>
      </c>
    </row>
    <row r="12" spans="1:8" ht="15" customHeight="1">
      <c r="A12" s="54" t="s">
        <v>47</v>
      </c>
      <c r="B12" s="55">
        <v>32</v>
      </c>
      <c r="C12" s="55">
        <v>38</v>
      </c>
      <c r="D12" s="55">
        <v>36</v>
      </c>
      <c r="E12" s="92">
        <v>38</v>
      </c>
      <c r="F12" s="55">
        <v>36</v>
      </c>
      <c r="G12" s="55">
        <v>42</v>
      </c>
      <c r="H12" s="92">
        <v>45</v>
      </c>
    </row>
    <row r="13" spans="1:8" ht="15" customHeight="1">
      <c r="A13" s="54" t="s">
        <v>48</v>
      </c>
      <c r="B13" s="55">
        <v>0</v>
      </c>
      <c r="C13" s="55">
        <v>0</v>
      </c>
      <c r="D13" s="55">
        <v>1</v>
      </c>
      <c r="E13" s="92">
        <v>1</v>
      </c>
      <c r="F13" s="55">
        <v>1</v>
      </c>
      <c r="G13" s="55">
        <v>1</v>
      </c>
      <c r="H13" s="92">
        <v>1</v>
      </c>
    </row>
    <row r="14" spans="1:8" ht="15" customHeight="1">
      <c r="A14" s="54" t="s">
        <v>49</v>
      </c>
      <c r="B14" s="55">
        <v>0</v>
      </c>
      <c r="C14" s="55">
        <v>0</v>
      </c>
      <c r="D14" s="55">
        <v>0</v>
      </c>
      <c r="E14" s="92">
        <v>0</v>
      </c>
      <c r="F14" s="55">
        <v>0</v>
      </c>
      <c r="G14" s="55">
        <v>0</v>
      </c>
      <c r="H14" s="92">
        <v>0</v>
      </c>
    </row>
    <row r="15" spans="1:8" ht="15" customHeight="1">
      <c r="A15" s="54" t="s">
        <v>50</v>
      </c>
      <c r="B15" s="55">
        <v>63</v>
      </c>
      <c r="C15" s="55">
        <v>56</v>
      </c>
      <c r="D15" s="55">
        <v>58</v>
      </c>
      <c r="E15" s="92">
        <v>52</v>
      </c>
      <c r="F15" s="55">
        <v>49</v>
      </c>
      <c r="G15" s="55">
        <v>56</v>
      </c>
      <c r="H15" s="92">
        <v>51</v>
      </c>
    </row>
    <row r="16" spans="1:8" ht="15" customHeight="1">
      <c r="A16" s="54" t="s">
        <v>51</v>
      </c>
      <c r="B16" s="56">
        <v>78</v>
      </c>
      <c r="C16" s="56">
        <v>82</v>
      </c>
      <c r="D16" s="56">
        <v>86</v>
      </c>
      <c r="E16" s="92">
        <v>91</v>
      </c>
      <c r="F16" s="56">
        <v>95</v>
      </c>
      <c r="G16" s="56">
        <v>102</v>
      </c>
      <c r="H16" s="92">
        <v>98</v>
      </c>
    </row>
    <row r="17" spans="1:8" ht="15" customHeight="1">
      <c r="A17" s="54" t="s">
        <v>52</v>
      </c>
      <c r="B17" s="55">
        <v>6</v>
      </c>
      <c r="C17" s="55">
        <v>6</v>
      </c>
      <c r="D17" s="55">
        <v>6</v>
      </c>
      <c r="E17" s="92">
        <v>6</v>
      </c>
      <c r="F17" s="55">
        <v>5</v>
      </c>
      <c r="G17" s="55">
        <v>7</v>
      </c>
      <c r="H17" s="92">
        <v>6</v>
      </c>
    </row>
    <row r="18" spans="1:8" ht="15" customHeight="1">
      <c r="A18" s="54" t="s">
        <v>53</v>
      </c>
      <c r="B18" s="55">
        <v>0</v>
      </c>
      <c r="C18" s="55">
        <v>1</v>
      </c>
      <c r="D18" s="55">
        <v>1</v>
      </c>
      <c r="E18" s="92">
        <v>1</v>
      </c>
      <c r="F18" s="55">
        <v>0</v>
      </c>
      <c r="G18" s="55">
        <v>0</v>
      </c>
      <c r="H18" s="92">
        <v>0</v>
      </c>
    </row>
    <row r="19" spans="1:8" ht="15" customHeight="1">
      <c r="A19" s="54" t="s">
        <v>54</v>
      </c>
      <c r="B19" s="55">
        <v>23</v>
      </c>
      <c r="C19" s="55">
        <v>20</v>
      </c>
      <c r="D19" s="55">
        <v>19</v>
      </c>
      <c r="E19" s="92">
        <v>14</v>
      </c>
      <c r="F19" s="55">
        <v>18</v>
      </c>
      <c r="G19" s="55">
        <v>20</v>
      </c>
      <c r="H19" s="92">
        <v>14</v>
      </c>
    </row>
    <row r="20" spans="1:8" ht="15" customHeight="1">
      <c r="A20" s="54" t="s">
        <v>55</v>
      </c>
      <c r="B20" s="55">
        <v>544</v>
      </c>
      <c r="C20" s="55">
        <v>547</v>
      </c>
      <c r="D20" s="55">
        <v>560</v>
      </c>
      <c r="E20" s="92">
        <v>558</v>
      </c>
      <c r="F20" s="55">
        <v>558</v>
      </c>
      <c r="G20" s="55">
        <v>555</v>
      </c>
      <c r="H20" s="92">
        <v>547</v>
      </c>
    </row>
    <row r="21" spans="1:8" ht="12.75">
      <c r="A21" s="54" t="s">
        <v>56</v>
      </c>
      <c r="B21" s="55">
        <v>2</v>
      </c>
      <c r="C21" s="55">
        <v>1</v>
      </c>
      <c r="D21" s="55">
        <v>1</v>
      </c>
      <c r="E21" s="92">
        <v>0</v>
      </c>
      <c r="F21" s="55">
        <v>0</v>
      </c>
      <c r="G21" s="55">
        <v>1</v>
      </c>
      <c r="H21" s="92">
        <v>0</v>
      </c>
    </row>
    <row r="22" spans="1:8" ht="12.75">
      <c r="A22" s="57" t="s">
        <v>4</v>
      </c>
      <c r="B22" s="58">
        <v>2954</v>
      </c>
      <c r="C22" s="58">
        <v>2951</v>
      </c>
      <c r="D22" s="58">
        <f>SUM(D5:D21)</f>
        <v>2979</v>
      </c>
      <c r="E22" s="58">
        <v>2973</v>
      </c>
      <c r="F22" s="58">
        <v>2970</v>
      </c>
      <c r="G22" s="58">
        <v>2986</v>
      </c>
      <c r="H22" s="58">
        <v>2920</v>
      </c>
    </row>
    <row r="23" ht="12.75">
      <c r="A23" s="59" t="s">
        <v>34</v>
      </c>
    </row>
    <row r="25" ht="12.75">
      <c r="A25" s="82" t="s">
        <v>57</v>
      </c>
    </row>
  </sheetData>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3:D28"/>
  <sheetViews>
    <sheetView workbookViewId="0" topLeftCell="A1">
      <selection activeCell="E28" sqref="E28"/>
    </sheetView>
  </sheetViews>
  <sheetFormatPr defaultColWidth="9.00390625" defaultRowHeight="15.75"/>
  <cols>
    <col min="1" max="1" width="9.125" style="1" bestFit="1" customWidth="1"/>
    <col min="2" max="3" width="13.50390625" style="1" customWidth="1"/>
    <col min="4" max="7" width="11.375" style="1" bestFit="1" customWidth="1"/>
    <col min="8" max="16384" width="9.00390625" style="1" customWidth="1"/>
  </cols>
  <sheetData>
    <row r="1" ht="81.75" customHeight="1"/>
    <row r="2" ht="12.75"/>
    <row r="3" ht="12.75">
      <c r="A3" s="45" t="s">
        <v>37</v>
      </c>
    </row>
    <row r="5" spans="1:4" s="19" customFormat="1" ht="25.5">
      <c r="A5" s="43" t="s">
        <v>32</v>
      </c>
      <c r="B5" s="42" t="s">
        <v>29</v>
      </c>
      <c r="C5" s="42" t="s">
        <v>30</v>
      </c>
      <c r="D5" s="42" t="s">
        <v>31</v>
      </c>
    </row>
    <row r="6" spans="1:4" ht="12.75" hidden="1">
      <c r="A6" s="27">
        <v>1998</v>
      </c>
      <c r="B6" s="12">
        <v>1675157</v>
      </c>
      <c r="C6" s="12">
        <v>1270329</v>
      </c>
      <c r="D6" s="39">
        <v>66</v>
      </c>
    </row>
    <row r="7" spans="1:4" ht="12.75" hidden="1">
      <c r="A7" s="30">
        <v>1999</v>
      </c>
      <c r="B7" s="6">
        <v>1874697</v>
      </c>
      <c r="C7" s="6">
        <v>1308016</v>
      </c>
      <c r="D7" s="40">
        <v>64</v>
      </c>
    </row>
    <row r="8" spans="1:4" ht="12.75">
      <c r="A8" s="30">
        <v>2000</v>
      </c>
      <c r="B8" s="6">
        <v>2038777</v>
      </c>
      <c r="C8" s="6">
        <v>1307659</v>
      </c>
      <c r="D8" s="40">
        <v>69</v>
      </c>
    </row>
    <row r="9" spans="1:4" ht="12.75">
      <c r="A9" s="30">
        <v>2001</v>
      </c>
      <c r="B9" s="6">
        <v>2224898</v>
      </c>
      <c r="C9" s="6">
        <v>1399862</v>
      </c>
      <c r="D9" s="40">
        <v>73</v>
      </c>
    </row>
    <row r="10" spans="1:4" ht="12.75">
      <c r="A10" s="30">
        <v>2002</v>
      </c>
      <c r="B10" s="6">
        <v>2282007</v>
      </c>
      <c r="C10" s="6">
        <v>1599569</v>
      </c>
      <c r="D10" s="40">
        <v>75</v>
      </c>
    </row>
    <row r="11" spans="1:4" ht="12.75">
      <c r="A11" s="30">
        <v>2003</v>
      </c>
      <c r="B11" s="6">
        <v>2490186</v>
      </c>
      <c r="C11" s="6">
        <v>1653449</v>
      </c>
      <c r="D11" s="40">
        <v>75</v>
      </c>
    </row>
    <row r="12" spans="1:4" ht="12.75">
      <c r="A12" s="30">
        <v>2004</v>
      </c>
      <c r="B12" s="6">
        <v>2509303</v>
      </c>
      <c r="C12" s="6">
        <v>1841019</v>
      </c>
      <c r="D12" s="40">
        <v>75</v>
      </c>
    </row>
    <row r="13" spans="1:4" ht="12.75">
      <c r="A13" s="30">
        <v>2005</v>
      </c>
      <c r="B13" s="6">
        <v>2696436</v>
      </c>
      <c r="C13" s="6">
        <v>1880533</v>
      </c>
      <c r="D13" s="40">
        <v>77</v>
      </c>
    </row>
    <row r="14" spans="1:4" ht="12.75">
      <c r="A14" s="30">
        <v>2006</v>
      </c>
      <c r="B14" s="6">
        <v>2828048</v>
      </c>
      <c r="C14" s="6">
        <v>2058259</v>
      </c>
      <c r="D14" s="40">
        <v>78</v>
      </c>
    </row>
    <row r="15" spans="1:4" ht="12.75">
      <c r="A15" s="30">
        <v>2007</v>
      </c>
      <c r="B15" s="6">
        <v>2852754</v>
      </c>
      <c r="C15" s="6">
        <v>1985005</v>
      </c>
      <c r="D15" s="40">
        <v>83</v>
      </c>
    </row>
    <row r="16" spans="1:4" ht="12.75">
      <c r="A16" s="30">
        <v>2008</v>
      </c>
      <c r="B16" s="6">
        <v>2721913</v>
      </c>
      <c r="C16" s="6">
        <v>1920259</v>
      </c>
      <c r="D16" s="40">
        <v>89</v>
      </c>
    </row>
    <row r="17" spans="1:4" ht="12.75">
      <c r="A17" s="30">
        <v>2009</v>
      </c>
      <c r="B17" s="6">
        <v>2790113</v>
      </c>
      <c r="C17" s="6">
        <v>2310176</v>
      </c>
      <c r="D17" s="40">
        <v>86</v>
      </c>
    </row>
    <row r="18" spans="1:4" ht="12.75">
      <c r="A18" s="30">
        <v>2010</v>
      </c>
      <c r="B18" s="6">
        <v>3216894</v>
      </c>
      <c r="C18" s="6">
        <v>2547220</v>
      </c>
      <c r="D18" s="40">
        <v>86</v>
      </c>
    </row>
    <row r="19" spans="1:4" s="5" customFormat="1" ht="12.75">
      <c r="A19" s="30">
        <v>2011</v>
      </c>
      <c r="B19" s="83">
        <v>3255085</v>
      </c>
      <c r="C19" s="83">
        <v>2395351</v>
      </c>
      <c r="D19" s="40">
        <v>88</v>
      </c>
    </row>
    <row r="20" spans="1:4" s="5" customFormat="1" ht="12.75">
      <c r="A20" s="30">
        <v>2012</v>
      </c>
      <c r="B20" s="83">
        <v>3385790</v>
      </c>
      <c r="C20" s="83">
        <v>2626058</v>
      </c>
      <c r="D20" s="40">
        <v>89</v>
      </c>
    </row>
    <row r="21" spans="1:4" s="5" customFormat="1" ht="12.75">
      <c r="A21" s="30">
        <v>2013</v>
      </c>
      <c r="B21" s="83">
        <v>3142730</v>
      </c>
      <c r="C21" s="83">
        <v>2407276</v>
      </c>
      <c r="D21" s="40">
        <v>87</v>
      </c>
    </row>
    <row r="22" spans="1:4" s="5" customFormat="1" ht="12.75">
      <c r="A22" s="30">
        <v>2014</v>
      </c>
      <c r="B22" s="83">
        <v>3267394</v>
      </c>
      <c r="C22" s="83">
        <v>2558316</v>
      </c>
      <c r="D22" s="40">
        <v>87</v>
      </c>
    </row>
    <row r="23" spans="1:4" ht="12.75">
      <c r="A23" s="44">
        <v>2015</v>
      </c>
      <c r="B23" s="48">
        <v>3206104</v>
      </c>
      <c r="C23" s="48">
        <v>2690942</v>
      </c>
      <c r="D23" s="41">
        <v>81</v>
      </c>
    </row>
    <row r="24" ht="12.75">
      <c r="A24" s="1" t="s">
        <v>24</v>
      </c>
    </row>
    <row r="25" spans="2:4" ht="15.75">
      <c r="B25"/>
      <c r="C25"/>
      <c r="D25"/>
    </row>
    <row r="26" spans="2:4" ht="15.75">
      <c r="B26"/>
      <c r="C26"/>
      <c r="D26"/>
    </row>
    <row r="27" spans="1:4" ht="15.75">
      <c r="A27"/>
      <c r="B27"/>
      <c r="C27"/>
      <c r="D27"/>
    </row>
    <row r="28" spans="2:4" ht="15.75">
      <c r="B28"/>
      <c r="C28"/>
      <c r="D28"/>
    </row>
  </sheetData>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3:E17"/>
  <sheetViews>
    <sheetView workbookViewId="0" topLeftCell="A1">
      <selection activeCell="E34" sqref="E34"/>
    </sheetView>
  </sheetViews>
  <sheetFormatPr defaultColWidth="9.00390625" defaultRowHeight="15.75"/>
  <cols>
    <col min="1" max="1" width="9.125" style="1" bestFit="1" customWidth="1"/>
    <col min="2" max="2" width="14.75390625" style="1" bestFit="1" customWidth="1"/>
    <col min="3" max="3" width="13.875" style="1" customWidth="1"/>
    <col min="4" max="4" width="14.75390625" style="1" bestFit="1" customWidth="1"/>
    <col min="5" max="5" width="11.375" style="1" bestFit="1" customWidth="1"/>
    <col min="6" max="16384" width="9.00390625" style="1" customWidth="1"/>
  </cols>
  <sheetData>
    <row r="1" ht="81.75" customHeight="1"/>
    <row r="2" ht="12.75"/>
    <row r="3" ht="12.75">
      <c r="A3" s="45" t="s">
        <v>36</v>
      </c>
    </row>
    <row r="5" spans="1:5" ht="21.75" customHeight="1">
      <c r="A5" s="25" t="s">
        <v>28</v>
      </c>
      <c r="B5" s="26" t="s">
        <v>25</v>
      </c>
      <c r="C5" s="26" t="s">
        <v>26</v>
      </c>
      <c r="D5" s="24"/>
      <c r="E5" s="24"/>
    </row>
    <row r="6" spans="1:3" ht="12.75">
      <c r="A6" s="27">
        <v>2004</v>
      </c>
      <c r="B6" s="28">
        <v>2143</v>
      </c>
      <c r="C6" s="29">
        <v>5974825.63</v>
      </c>
    </row>
    <row r="7" spans="1:3" ht="12.75">
      <c r="A7" s="30">
        <v>2005</v>
      </c>
      <c r="B7" s="31">
        <v>2163</v>
      </c>
      <c r="C7" s="32">
        <v>6855410.56</v>
      </c>
    </row>
    <row r="8" spans="1:3" ht="12.75">
      <c r="A8" s="30">
        <v>2006</v>
      </c>
      <c r="B8" s="31">
        <v>2089</v>
      </c>
      <c r="C8" s="32">
        <v>7649157.41</v>
      </c>
    </row>
    <row r="9" spans="1:3" ht="12.75">
      <c r="A9" s="30">
        <v>2007</v>
      </c>
      <c r="B9" s="31">
        <v>1677</v>
      </c>
      <c r="C9" s="32">
        <v>4646865.43</v>
      </c>
    </row>
    <row r="10" spans="1:3" ht="12.75">
      <c r="A10" s="30">
        <v>2008</v>
      </c>
      <c r="B10" s="31">
        <v>1954</v>
      </c>
      <c r="C10" s="32">
        <v>5009052.68</v>
      </c>
    </row>
    <row r="11" spans="1:3" ht="12.75">
      <c r="A11" s="30">
        <v>2009</v>
      </c>
      <c r="B11" s="31">
        <v>1659</v>
      </c>
      <c r="C11" s="32">
        <v>4247643.28</v>
      </c>
    </row>
    <row r="12" spans="1:3" ht="12.75">
      <c r="A12" s="30">
        <v>2010</v>
      </c>
      <c r="B12" s="31">
        <v>1736</v>
      </c>
      <c r="C12" s="32">
        <v>7298059.97</v>
      </c>
    </row>
    <row r="13" spans="1:3" s="5" customFormat="1" ht="12.75">
      <c r="A13" s="30">
        <v>2011</v>
      </c>
      <c r="B13" s="31">
        <v>1568</v>
      </c>
      <c r="C13" s="32">
        <v>5668837.29</v>
      </c>
    </row>
    <row r="14" spans="1:3" s="5" customFormat="1" ht="12.75">
      <c r="A14" s="30">
        <v>2012</v>
      </c>
      <c r="B14" s="31">
        <v>983</v>
      </c>
      <c r="C14" s="32">
        <v>1825277</v>
      </c>
    </row>
    <row r="15" spans="1:3" ht="12.75">
      <c r="A15" s="30">
        <v>2013</v>
      </c>
      <c r="B15" s="31">
        <v>1941</v>
      </c>
      <c r="C15" s="32">
        <v>3689529.47</v>
      </c>
    </row>
    <row r="16" spans="1:3" ht="12.75">
      <c r="A16" s="30">
        <v>2014</v>
      </c>
      <c r="B16" s="31">
        <v>1364</v>
      </c>
      <c r="C16" s="32">
        <v>2372146.59</v>
      </c>
    </row>
    <row r="17" spans="1:3" ht="12.75">
      <c r="A17" s="44">
        <v>2015</v>
      </c>
      <c r="B17" s="46">
        <v>1188</v>
      </c>
      <c r="C17" s="47">
        <v>2311530.48</v>
      </c>
    </row>
  </sheetData>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K38"/>
  <sheetViews>
    <sheetView zoomScale="85" zoomScaleNormal="85" workbookViewId="0" topLeftCell="A1">
      <selection activeCell="M20" sqref="M20"/>
    </sheetView>
  </sheetViews>
  <sheetFormatPr defaultColWidth="9.00390625" defaultRowHeight="15.75"/>
  <cols>
    <col min="1" max="1" width="36.875" style="1" customWidth="1"/>
    <col min="2" max="2" width="6.625" style="33" hidden="1" customWidth="1"/>
    <col min="3" max="10" width="6.625" style="33" customWidth="1"/>
    <col min="11" max="16384" width="9.00390625" style="1" customWidth="1"/>
  </cols>
  <sheetData>
    <row r="1" spans="2:10" ht="81.75" customHeight="1">
      <c r="B1" s="1"/>
      <c r="C1" s="1"/>
      <c r="D1" s="1"/>
      <c r="E1" s="1"/>
      <c r="F1" s="1"/>
      <c r="G1" s="1"/>
      <c r="H1" s="1"/>
      <c r="I1" s="1"/>
      <c r="J1" s="1"/>
    </row>
    <row r="2" spans="2:10" ht="12.75">
      <c r="B2" s="1"/>
      <c r="C2" s="1"/>
      <c r="D2" s="1"/>
      <c r="E2" s="1"/>
      <c r="F2" s="1"/>
      <c r="G2" s="1"/>
      <c r="H2" s="1"/>
      <c r="I2" s="1"/>
      <c r="J2" s="1"/>
    </row>
    <row r="3" ht="12.75">
      <c r="A3" s="45" t="s">
        <v>35</v>
      </c>
    </row>
    <row r="4" spans="1:11" ht="19.5" customHeight="1">
      <c r="A4" s="10"/>
      <c r="B4" s="68">
        <v>2007</v>
      </c>
      <c r="C4" s="68">
        <v>2008</v>
      </c>
      <c r="D4" s="68">
        <v>2009</v>
      </c>
      <c r="E4" s="68">
        <v>2010</v>
      </c>
      <c r="F4" s="68">
        <v>2011</v>
      </c>
      <c r="G4" s="68">
        <v>2012</v>
      </c>
      <c r="H4" s="68">
        <v>2013</v>
      </c>
      <c r="I4" s="68">
        <v>2014</v>
      </c>
      <c r="J4" s="68">
        <v>2015</v>
      </c>
      <c r="K4"/>
    </row>
    <row r="5" ht="12.75">
      <c r="A5" s="36" t="s">
        <v>59</v>
      </c>
    </row>
    <row r="6" spans="1:10" ht="12.75">
      <c r="A6" s="5" t="s">
        <v>9</v>
      </c>
      <c r="B6" s="34">
        <v>1</v>
      </c>
      <c r="C6" s="34">
        <v>3</v>
      </c>
      <c r="D6" s="34">
        <v>2</v>
      </c>
      <c r="E6" s="34">
        <v>3</v>
      </c>
      <c r="F6" s="34">
        <v>3</v>
      </c>
      <c r="G6" s="34">
        <v>3</v>
      </c>
      <c r="H6" s="34">
        <v>4</v>
      </c>
      <c r="I6" s="34">
        <v>1</v>
      </c>
      <c r="J6" s="34">
        <v>5</v>
      </c>
    </row>
    <row r="7" spans="1:10" ht="12.75">
      <c r="A7" s="5" t="s">
        <v>10</v>
      </c>
      <c r="B7" s="34">
        <v>9</v>
      </c>
      <c r="C7" s="34">
        <v>19</v>
      </c>
      <c r="D7" s="34">
        <v>22</v>
      </c>
      <c r="E7" s="34">
        <v>21</v>
      </c>
      <c r="F7" s="34">
        <v>23</v>
      </c>
      <c r="G7" s="34">
        <v>24</v>
      </c>
      <c r="H7" s="34">
        <v>37</v>
      </c>
      <c r="I7" s="34">
        <v>49</v>
      </c>
      <c r="J7" s="34">
        <v>29</v>
      </c>
    </row>
    <row r="8" spans="1:10" ht="12.75">
      <c r="A8" s="35" t="s">
        <v>23</v>
      </c>
      <c r="B8" s="34">
        <v>6</v>
      </c>
      <c r="C8" s="34">
        <v>12</v>
      </c>
      <c r="D8" s="34">
        <v>16</v>
      </c>
      <c r="E8" s="34">
        <v>19</v>
      </c>
      <c r="F8" s="34">
        <v>20</v>
      </c>
      <c r="G8" s="34">
        <v>21</v>
      </c>
      <c r="H8" s="34">
        <v>30</v>
      </c>
      <c r="I8" s="34">
        <v>42</v>
      </c>
      <c r="J8" s="34">
        <v>28</v>
      </c>
    </row>
    <row r="9" spans="1:10" ht="12.75">
      <c r="A9" s="37" t="s">
        <v>0</v>
      </c>
      <c r="B9" s="66">
        <v>10</v>
      </c>
      <c r="C9" s="66">
        <v>22</v>
      </c>
      <c r="D9" s="66">
        <v>24</v>
      </c>
      <c r="E9" s="66">
        <v>24</v>
      </c>
      <c r="F9" s="66">
        <v>26</v>
      </c>
      <c r="G9" s="66">
        <v>27</v>
      </c>
      <c r="H9" s="66">
        <f>+H7+H6</f>
        <v>41</v>
      </c>
      <c r="I9" s="66">
        <v>50</v>
      </c>
      <c r="J9" s="66">
        <v>34</v>
      </c>
    </row>
    <row r="10" spans="1:10" ht="12.75" customHeight="1">
      <c r="A10" s="37"/>
      <c r="B10" s="34"/>
      <c r="C10" s="34"/>
      <c r="D10" s="34"/>
      <c r="E10" s="34"/>
      <c r="F10" s="34"/>
      <c r="G10" s="34"/>
      <c r="H10" s="34"/>
      <c r="I10" s="34"/>
      <c r="J10" s="34"/>
    </row>
    <row r="11" spans="1:10" ht="12.75">
      <c r="A11" s="37" t="s">
        <v>11</v>
      </c>
      <c r="B11" s="34"/>
      <c r="C11" s="34"/>
      <c r="D11" s="34"/>
      <c r="E11" s="34"/>
      <c r="F11" s="34"/>
      <c r="G11" s="34" t="s">
        <v>71</v>
      </c>
      <c r="H11" s="34"/>
      <c r="I11" s="34"/>
      <c r="J11" s="34"/>
    </row>
    <row r="12" spans="1:10" ht="12.75">
      <c r="A12" s="69" t="s">
        <v>12</v>
      </c>
      <c r="B12" s="33" t="s">
        <v>72</v>
      </c>
      <c r="C12" s="33" t="s">
        <v>72</v>
      </c>
      <c r="D12" s="33" t="s">
        <v>72</v>
      </c>
      <c r="E12" s="33" t="s">
        <v>72</v>
      </c>
      <c r="F12" s="33" t="s">
        <v>72</v>
      </c>
      <c r="G12" s="33" t="s">
        <v>72</v>
      </c>
      <c r="H12" s="33">
        <v>1</v>
      </c>
      <c r="I12" s="33" t="s">
        <v>75</v>
      </c>
      <c r="J12" s="33" t="s">
        <v>75</v>
      </c>
    </row>
    <row r="13" spans="1:10" ht="15" customHeight="1">
      <c r="A13" s="69" t="s">
        <v>60</v>
      </c>
      <c r="B13" s="33" t="s">
        <v>72</v>
      </c>
      <c r="C13" s="33" t="s">
        <v>72</v>
      </c>
      <c r="D13" s="33" t="s">
        <v>72</v>
      </c>
      <c r="E13" s="33" t="s">
        <v>72</v>
      </c>
      <c r="F13" s="33" t="s">
        <v>72</v>
      </c>
      <c r="G13" s="33" t="s">
        <v>72</v>
      </c>
      <c r="H13" s="33" t="s">
        <v>72</v>
      </c>
      <c r="I13" s="33" t="s">
        <v>75</v>
      </c>
      <c r="J13" s="33" t="s">
        <v>75</v>
      </c>
    </row>
    <row r="14" spans="1:10" ht="12.75">
      <c r="A14" s="69" t="s">
        <v>13</v>
      </c>
      <c r="B14" s="34">
        <v>3</v>
      </c>
      <c r="C14" s="34">
        <v>0</v>
      </c>
      <c r="D14" s="34">
        <v>4</v>
      </c>
      <c r="E14" s="34">
        <v>4</v>
      </c>
      <c r="F14" s="34">
        <v>9</v>
      </c>
      <c r="G14" s="34">
        <v>5</v>
      </c>
      <c r="H14" s="34">
        <v>11</v>
      </c>
      <c r="I14" s="34">
        <v>9</v>
      </c>
      <c r="J14" s="34">
        <v>4</v>
      </c>
    </row>
    <row r="15" spans="1:10" ht="54" customHeight="1">
      <c r="A15" s="69" t="s">
        <v>61</v>
      </c>
      <c r="B15" s="33" t="s">
        <v>72</v>
      </c>
      <c r="C15" s="33" t="s">
        <v>72</v>
      </c>
      <c r="D15" s="33" t="s">
        <v>72</v>
      </c>
      <c r="E15" s="34">
        <v>1</v>
      </c>
      <c r="F15" s="33" t="s">
        <v>72</v>
      </c>
      <c r="G15" s="33" t="s">
        <v>72</v>
      </c>
      <c r="H15" s="33" t="s">
        <v>72</v>
      </c>
      <c r="I15" s="33" t="s">
        <v>76</v>
      </c>
      <c r="J15" s="33">
        <v>1</v>
      </c>
    </row>
    <row r="16" spans="1:10" ht="12.75">
      <c r="A16" s="69" t="s">
        <v>14</v>
      </c>
      <c r="B16" s="34">
        <v>5</v>
      </c>
      <c r="C16" s="34">
        <v>8</v>
      </c>
      <c r="D16" s="34">
        <v>2</v>
      </c>
      <c r="E16" s="34">
        <v>6</v>
      </c>
      <c r="F16" s="34">
        <v>6</v>
      </c>
      <c r="G16" s="34">
        <v>6</v>
      </c>
      <c r="H16" s="34">
        <v>8</v>
      </c>
      <c r="I16" s="34">
        <v>7</v>
      </c>
      <c r="J16" s="34">
        <v>5</v>
      </c>
    </row>
    <row r="17" spans="1:10" ht="30" customHeight="1">
      <c r="A17" s="69" t="s">
        <v>62</v>
      </c>
      <c r="B17" s="33" t="s">
        <v>72</v>
      </c>
      <c r="C17" s="34">
        <v>5</v>
      </c>
      <c r="D17" s="34">
        <v>11</v>
      </c>
      <c r="E17" s="34">
        <v>5</v>
      </c>
      <c r="F17" s="34">
        <v>4</v>
      </c>
      <c r="G17" s="34">
        <v>8</v>
      </c>
      <c r="H17" s="34">
        <v>7</v>
      </c>
      <c r="I17" s="34">
        <v>11</v>
      </c>
      <c r="J17" s="34">
        <v>12</v>
      </c>
    </row>
    <row r="18" spans="1:10" ht="12.75">
      <c r="A18" s="69" t="s">
        <v>63</v>
      </c>
      <c r="B18" s="34">
        <v>1</v>
      </c>
      <c r="C18" s="34">
        <v>2</v>
      </c>
      <c r="D18" s="33" t="s">
        <v>72</v>
      </c>
      <c r="E18" s="34">
        <v>3</v>
      </c>
      <c r="F18" s="34">
        <v>2</v>
      </c>
      <c r="G18" s="34">
        <v>1</v>
      </c>
      <c r="H18" s="34"/>
      <c r="I18" s="34">
        <v>1</v>
      </c>
      <c r="J18" s="34" t="s">
        <v>76</v>
      </c>
    </row>
    <row r="19" spans="1:10" ht="25.5">
      <c r="A19" s="69" t="s">
        <v>64</v>
      </c>
      <c r="B19" s="33" t="s">
        <v>72</v>
      </c>
      <c r="C19" s="34">
        <v>2</v>
      </c>
      <c r="D19" s="34">
        <v>1</v>
      </c>
      <c r="E19" s="34">
        <v>2</v>
      </c>
      <c r="F19" s="33" t="s">
        <v>72</v>
      </c>
      <c r="G19" s="33">
        <v>3</v>
      </c>
      <c r="H19" s="33">
        <v>1</v>
      </c>
      <c r="I19" s="33">
        <v>4</v>
      </c>
      <c r="J19" s="33">
        <v>5</v>
      </c>
    </row>
    <row r="20" spans="1:10" ht="54.75" customHeight="1">
      <c r="A20" s="69" t="s">
        <v>65</v>
      </c>
      <c r="B20" s="34">
        <v>1</v>
      </c>
      <c r="C20" s="34">
        <v>5</v>
      </c>
      <c r="D20" s="34">
        <v>5</v>
      </c>
      <c r="E20" s="34">
        <v>2</v>
      </c>
      <c r="F20" s="34">
        <v>5</v>
      </c>
      <c r="G20" s="34">
        <v>4</v>
      </c>
      <c r="H20" s="34">
        <v>11</v>
      </c>
      <c r="I20" s="34">
        <v>6</v>
      </c>
      <c r="J20" s="34">
        <v>6</v>
      </c>
    </row>
    <row r="21" spans="1:10" ht="12.75">
      <c r="A21" s="69" t="s">
        <v>66</v>
      </c>
      <c r="B21" s="33" t="s">
        <v>72</v>
      </c>
      <c r="C21" s="33" t="s">
        <v>72</v>
      </c>
      <c r="D21" s="33" t="s">
        <v>72</v>
      </c>
      <c r="E21" s="33" t="s">
        <v>72</v>
      </c>
      <c r="F21" s="33" t="s">
        <v>72</v>
      </c>
      <c r="G21" s="33" t="s">
        <v>72</v>
      </c>
      <c r="H21" s="33" t="s">
        <v>72</v>
      </c>
      <c r="I21" s="33" t="s">
        <v>76</v>
      </c>
      <c r="J21" s="33" t="s">
        <v>76</v>
      </c>
    </row>
    <row r="22" spans="1:10" ht="30" customHeight="1">
      <c r="A22" s="69" t="s">
        <v>67</v>
      </c>
      <c r="B22" s="33" t="s">
        <v>72</v>
      </c>
      <c r="C22" s="33" t="s">
        <v>72</v>
      </c>
      <c r="D22" s="33" t="s">
        <v>72</v>
      </c>
      <c r="E22" s="33" t="s">
        <v>72</v>
      </c>
      <c r="F22" s="33" t="s">
        <v>72</v>
      </c>
      <c r="G22" s="33" t="s">
        <v>72</v>
      </c>
      <c r="H22" s="33" t="s">
        <v>72</v>
      </c>
      <c r="I22" s="33" t="s">
        <v>76</v>
      </c>
      <c r="J22" s="33" t="s">
        <v>76</v>
      </c>
    </row>
    <row r="23" spans="1:10" ht="12.75">
      <c r="A23" s="69" t="s">
        <v>68</v>
      </c>
      <c r="B23" s="33" t="s">
        <v>72</v>
      </c>
      <c r="C23" s="33" t="s">
        <v>72</v>
      </c>
      <c r="D23" s="34">
        <v>1</v>
      </c>
      <c r="E23" s="33" t="s">
        <v>72</v>
      </c>
      <c r="F23" s="33" t="s">
        <v>72</v>
      </c>
      <c r="G23" s="33" t="s">
        <v>72</v>
      </c>
      <c r="H23" s="33" t="s">
        <v>72</v>
      </c>
      <c r="I23" s="33" t="s">
        <v>76</v>
      </c>
      <c r="J23" s="33" t="s">
        <v>76</v>
      </c>
    </row>
    <row r="24" spans="1:10" ht="44.25" customHeight="1">
      <c r="A24" s="69" t="s">
        <v>69</v>
      </c>
      <c r="B24" s="34">
        <v>1</v>
      </c>
      <c r="C24" s="33" t="s">
        <v>72</v>
      </c>
      <c r="D24" s="33" t="s">
        <v>72</v>
      </c>
      <c r="E24" s="34">
        <v>1</v>
      </c>
      <c r="F24" s="33" t="s">
        <v>72</v>
      </c>
      <c r="G24" s="33" t="s">
        <v>72</v>
      </c>
      <c r="H24" s="33">
        <v>2</v>
      </c>
      <c r="I24" s="33">
        <v>12</v>
      </c>
      <c r="J24" s="33">
        <v>1</v>
      </c>
    </row>
    <row r="25" spans="1:10" ht="12.75">
      <c r="A25" s="5" t="s">
        <v>0</v>
      </c>
      <c r="B25" s="34">
        <v>11</v>
      </c>
      <c r="C25" s="34">
        <v>22</v>
      </c>
      <c r="D25" s="34">
        <v>24</v>
      </c>
      <c r="E25" s="34">
        <v>24</v>
      </c>
      <c r="F25" s="34">
        <v>26</v>
      </c>
      <c r="G25" s="34">
        <v>27</v>
      </c>
      <c r="H25" s="34">
        <f>+H24+H20+H19+H17+H16+H14+H12</f>
        <v>41</v>
      </c>
      <c r="I25" s="34">
        <v>50</v>
      </c>
      <c r="J25" s="34">
        <v>34</v>
      </c>
    </row>
    <row r="26" spans="1:10" ht="12.75">
      <c r="A26" s="5"/>
      <c r="B26" s="34"/>
      <c r="C26" s="34"/>
      <c r="D26" s="34"/>
      <c r="E26" s="34"/>
      <c r="F26" s="34"/>
      <c r="G26" s="34"/>
      <c r="H26" s="34"/>
      <c r="I26" s="34"/>
      <c r="J26" s="34"/>
    </row>
    <row r="27" spans="1:10" ht="12.75">
      <c r="A27" s="37" t="s">
        <v>15</v>
      </c>
      <c r="B27" s="34"/>
      <c r="C27" s="34"/>
      <c r="D27" s="34"/>
      <c r="E27" s="34"/>
      <c r="F27" s="34"/>
      <c r="G27" s="34" t="s">
        <v>71</v>
      </c>
      <c r="H27" s="34"/>
      <c r="I27" s="34"/>
      <c r="J27" s="34"/>
    </row>
    <row r="28" spans="1:10" ht="13.5" customHeight="1">
      <c r="A28" s="5" t="s">
        <v>16</v>
      </c>
      <c r="B28" s="34">
        <v>16</v>
      </c>
      <c r="C28" s="34">
        <v>15</v>
      </c>
      <c r="D28" s="34">
        <v>14</v>
      </c>
      <c r="E28" s="34">
        <v>19</v>
      </c>
      <c r="F28" s="34">
        <v>13</v>
      </c>
      <c r="G28" s="34">
        <v>17</v>
      </c>
      <c r="H28" s="34">
        <v>14</v>
      </c>
      <c r="I28" s="34">
        <v>20</v>
      </c>
      <c r="J28" s="34">
        <v>22</v>
      </c>
    </row>
    <row r="29" spans="1:10" ht="12.75">
      <c r="A29" s="5" t="s">
        <v>73</v>
      </c>
      <c r="B29" s="34">
        <v>3</v>
      </c>
      <c r="C29" s="34">
        <v>3</v>
      </c>
      <c r="D29" s="34">
        <v>11</v>
      </c>
      <c r="E29" s="34">
        <v>9</v>
      </c>
      <c r="F29" s="34">
        <v>15</v>
      </c>
      <c r="G29" s="34">
        <v>8</v>
      </c>
      <c r="H29" s="34">
        <v>10</v>
      </c>
      <c r="I29" s="34">
        <v>9</v>
      </c>
      <c r="J29" s="34">
        <v>18</v>
      </c>
    </row>
    <row r="30" spans="1:10" ht="12.75">
      <c r="A30" s="5" t="s">
        <v>17</v>
      </c>
      <c r="B30" s="33" t="s">
        <v>72</v>
      </c>
      <c r="C30" s="33" t="s">
        <v>72</v>
      </c>
      <c r="D30" s="33" t="s">
        <v>72</v>
      </c>
      <c r="E30" s="33" t="s">
        <v>72</v>
      </c>
      <c r="F30" s="33" t="s">
        <v>72</v>
      </c>
      <c r="G30" s="33" t="s">
        <v>72</v>
      </c>
      <c r="H30" s="33" t="s">
        <v>72</v>
      </c>
      <c r="I30" s="33" t="s">
        <v>75</v>
      </c>
      <c r="J30" s="33" t="s">
        <v>75</v>
      </c>
    </row>
    <row r="31" spans="1:10" ht="12.75">
      <c r="A31" s="5" t="s">
        <v>18</v>
      </c>
      <c r="B31" s="33" t="s">
        <v>72</v>
      </c>
      <c r="C31" s="33" t="s">
        <v>72</v>
      </c>
      <c r="D31" s="33" t="s">
        <v>72</v>
      </c>
      <c r="E31" s="33" t="s">
        <v>72</v>
      </c>
      <c r="F31" s="33" t="s">
        <v>72</v>
      </c>
      <c r="G31" s="33" t="s">
        <v>72</v>
      </c>
      <c r="H31" s="33" t="s">
        <v>72</v>
      </c>
      <c r="I31" s="33" t="s">
        <v>75</v>
      </c>
      <c r="J31" s="33" t="s">
        <v>75</v>
      </c>
    </row>
    <row r="32" spans="1:10" ht="12.75">
      <c r="A32" s="5" t="s">
        <v>19</v>
      </c>
      <c r="B32" s="33" t="s">
        <v>72</v>
      </c>
      <c r="C32" s="34">
        <v>2</v>
      </c>
      <c r="D32" s="34">
        <v>1</v>
      </c>
      <c r="E32" s="33" t="s">
        <v>72</v>
      </c>
      <c r="F32" s="33" t="s">
        <v>72</v>
      </c>
      <c r="G32" s="33" t="s">
        <v>72</v>
      </c>
      <c r="H32" s="33" t="s">
        <v>72</v>
      </c>
      <c r="I32" s="33" t="s">
        <v>75</v>
      </c>
      <c r="J32" s="33" t="s">
        <v>75</v>
      </c>
    </row>
    <row r="33" spans="1:10" ht="12" customHeight="1">
      <c r="A33" s="38" t="s">
        <v>0</v>
      </c>
      <c r="B33" s="65">
        <v>19</v>
      </c>
      <c r="C33" s="65">
        <v>20</v>
      </c>
      <c r="D33" s="65">
        <v>26</v>
      </c>
      <c r="E33" s="65">
        <v>28</v>
      </c>
      <c r="F33" s="65">
        <v>28</v>
      </c>
      <c r="G33" s="65">
        <v>25</v>
      </c>
      <c r="H33" s="65">
        <f>+H29+H28</f>
        <v>24</v>
      </c>
      <c r="I33" s="65">
        <v>29</v>
      </c>
      <c r="J33" s="65">
        <v>40</v>
      </c>
    </row>
    <row r="34" ht="12.75">
      <c r="A34" s="49" t="s">
        <v>70</v>
      </c>
    </row>
    <row r="35" ht="3.75" customHeight="1">
      <c r="A35" s="67"/>
    </row>
    <row r="36" ht="12.75">
      <c r="A36" s="49" t="s">
        <v>20</v>
      </c>
    </row>
    <row r="37" ht="12.75">
      <c r="A37" s="49" t="s">
        <v>21</v>
      </c>
    </row>
    <row r="38" ht="12.75">
      <c r="A38" s="49" t="s">
        <v>22</v>
      </c>
    </row>
  </sheetData>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3:I10"/>
  <sheetViews>
    <sheetView workbookViewId="0" topLeftCell="A1">
      <selection activeCell="J27" sqref="J27"/>
    </sheetView>
  </sheetViews>
  <sheetFormatPr defaultColWidth="9.00390625" defaultRowHeight="15.75"/>
  <cols>
    <col min="1" max="1" width="9.625" style="94" customWidth="1"/>
    <col min="2" max="4" width="8.00390625" style="94" customWidth="1"/>
    <col min="5" max="6" width="9.375" style="94" customWidth="1"/>
    <col min="7" max="16384" width="8.00390625" style="94" customWidth="1"/>
  </cols>
  <sheetData>
    <row r="1" s="1" customFormat="1" ht="81.75" customHeight="1"/>
    <row r="2" s="1" customFormat="1" ht="12.75"/>
    <row r="3" spans="1:9" ht="41.25" customHeight="1">
      <c r="A3" s="159" t="s">
        <v>107</v>
      </c>
      <c r="B3" s="160"/>
      <c r="C3" s="160"/>
      <c r="D3" s="160"/>
      <c r="E3" s="160"/>
      <c r="F3" s="160"/>
      <c r="G3" s="160"/>
      <c r="H3" s="160"/>
      <c r="I3" s="160"/>
    </row>
    <row r="4" spans="1:9" ht="15" customHeight="1">
      <c r="A4" s="97"/>
      <c r="B4" s="110" t="s">
        <v>95</v>
      </c>
      <c r="C4" s="110" t="s">
        <v>96</v>
      </c>
      <c r="D4" s="110" t="s">
        <v>97</v>
      </c>
      <c r="E4" s="111" t="s">
        <v>108</v>
      </c>
      <c r="F4" s="111" t="s">
        <v>109</v>
      </c>
      <c r="G4" s="161" t="s">
        <v>114</v>
      </c>
      <c r="H4" s="161"/>
      <c r="I4" s="161"/>
    </row>
    <row r="5" spans="1:9" ht="15" customHeight="1">
      <c r="A5" s="112"/>
      <c r="B5" s="113" t="s">
        <v>71</v>
      </c>
      <c r="C5" s="113" t="s">
        <v>98</v>
      </c>
      <c r="D5" s="113" t="s">
        <v>71</v>
      </c>
      <c r="E5" s="114" t="s">
        <v>110</v>
      </c>
      <c r="F5" s="114" t="s">
        <v>111</v>
      </c>
      <c r="G5" s="113" t="s">
        <v>95</v>
      </c>
      <c r="H5" s="113" t="s">
        <v>96</v>
      </c>
      <c r="I5" s="113" t="s">
        <v>97</v>
      </c>
    </row>
    <row r="6" spans="1:9" ht="15" customHeight="1">
      <c r="A6" s="107"/>
      <c r="B6" s="115" t="s">
        <v>71</v>
      </c>
      <c r="C6" s="115" t="s">
        <v>71</v>
      </c>
      <c r="D6" s="115" t="s">
        <v>71</v>
      </c>
      <c r="E6" s="108" t="s">
        <v>112</v>
      </c>
      <c r="F6" s="108" t="s">
        <v>113</v>
      </c>
      <c r="G6" s="115" t="s">
        <v>71</v>
      </c>
      <c r="H6" s="115" t="s">
        <v>99</v>
      </c>
      <c r="I6" s="115" t="s">
        <v>71</v>
      </c>
    </row>
    <row r="7" spans="1:9" ht="16.5" customHeight="1">
      <c r="A7" s="116">
        <v>2013</v>
      </c>
      <c r="B7" s="102">
        <v>1756</v>
      </c>
      <c r="C7" s="101">
        <v>687</v>
      </c>
      <c r="D7" s="102">
        <v>2443</v>
      </c>
      <c r="E7" s="101">
        <v>2.6</v>
      </c>
      <c r="F7" s="101">
        <v>18.3</v>
      </c>
      <c r="G7" s="102">
        <v>89884</v>
      </c>
      <c r="H7" s="102">
        <v>120283</v>
      </c>
      <c r="I7" s="102">
        <v>210167</v>
      </c>
    </row>
    <row r="8" spans="1:9" ht="16.5" customHeight="1">
      <c r="A8" s="135">
        <v>2014</v>
      </c>
      <c r="B8" s="105">
        <v>1740</v>
      </c>
      <c r="C8" s="104">
        <v>673</v>
      </c>
      <c r="D8" s="105">
        <v>2413</v>
      </c>
      <c r="E8" s="104">
        <v>2.6</v>
      </c>
      <c r="F8" s="104">
        <v>18.1</v>
      </c>
      <c r="G8" s="105">
        <v>86072</v>
      </c>
      <c r="H8" s="105">
        <v>121621</v>
      </c>
      <c r="I8" s="105">
        <v>207693</v>
      </c>
    </row>
    <row r="9" spans="1:9" ht="16.5" customHeight="1">
      <c r="A9" s="117">
        <v>2015</v>
      </c>
      <c r="B9" s="109">
        <v>1731</v>
      </c>
      <c r="C9" s="118">
        <v>702</v>
      </c>
      <c r="D9" s="109">
        <v>2433</v>
      </c>
      <c r="E9" s="140">
        <f>B9/C9</f>
        <v>2.465811965811966</v>
      </c>
      <c r="F9" s="118">
        <v>18.2</v>
      </c>
      <c r="G9" s="109">
        <v>85585</v>
      </c>
      <c r="H9" s="109">
        <v>139339</v>
      </c>
      <c r="I9" s="109">
        <v>224924</v>
      </c>
    </row>
    <row r="10" ht="12.75">
      <c r="A10" s="124" t="s">
        <v>129</v>
      </c>
    </row>
  </sheetData>
  <mergeCells count="2">
    <mergeCell ref="A3:I3"/>
    <mergeCell ref="G4:I4"/>
  </mergeCells>
  <printOptions/>
  <pageMargins left="0.75" right="0.75" top="1" bottom="1" header="0.5" footer="0.5"/>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3:K8"/>
  <sheetViews>
    <sheetView workbookViewId="0" topLeftCell="A1">
      <selection activeCell="H22" sqref="H22"/>
    </sheetView>
  </sheetViews>
  <sheetFormatPr defaultColWidth="9.00390625" defaultRowHeight="15.75"/>
  <cols>
    <col min="1" max="1" width="7.75390625" style="94" customWidth="1"/>
    <col min="2" max="4" width="8.00390625" style="94" customWidth="1"/>
    <col min="5" max="6" width="9.375" style="94" customWidth="1"/>
    <col min="7" max="16384" width="8.00390625" style="94" customWidth="1"/>
  </cols>
  <sheetData>
    <row r="1" s="1" customFormat="1" ht="81.75" customHeight="1"/>
    <row r="2" s="1" customFormat="1" ht="12.75"/>
    <row r="3" spans="1:11" ht="41.25" customHeight="1">
      <c r="A3" s="162" t="s">
        <v>124</v>
      </c>
      <c r="B3" s="162"/>
      <c r="C3" s="162"/>
      <c r="D3" s="162"/>
      <c r="E3" s="162"/>
      <c r="F3" s="162"/>
      <c r="G3" s="162"/>
      <c r="H3" s="162"/>
      <c r="I3" s="162"/>
      <c r="J3" s="162"/>
      <c r="K3" s="162"/>
    </row>
    <row r="4" spans="1:11" s="93" customFormat="1" ht="29.25" customHeight="1">
      <c r="A4" s="122"/>
      <c r="B4" s="123" t="s">
        <v>115</v>
      </c>
      <c r="C4" s="123" t="s">
        <v>116</v>
      </c>
      <c r="D4" s="123" t="s">
        <v>117</v>
      </c>
      <c r="E4" s="123" t="s">
        <v>118</v>
      </c>
      <c r="F4" s="123" t="s">
        <v>119</v>
      </c>
      <c r="G4" s="123" t="s">
        <v>120</v>
      </c>
      <c r="H4" s="123" t="s">
        <v>121</v>
      </c>
      <c r="I4" s="123" t="s">
        <v>122</v>
      </c>
      <c r="J4" s="123" t="s">
        <v>123</v>
      </c>
      <c r="K4" s="122" t="s">
        <v>100</v>
      </c>
    </row>
    <row r="5" spans="1:11" ht="15.75" customHeight="1">
      <c r="A5" s="116">
        <v>2013</v>
      </c>
      <c r="B5" s="101">
        <v>272</v>
      </c>
      <c r="C5" s="101">
        <v>744</v>
      </c>
      <c r="D5" s="101">
        <v>427</v>
      </c>
      <c r="E5" s="101">
        <v>106</v>
      </c>
      <c r="F5" s="101">
        <v>25</v>
      </c>
      <c r="G5" s="101">
        <v>50</v>
      </c>
      <c r="H5" s="101">
        <v>12</v>
      </c>
      <c r="I5" s="119" t="s">
        <v>101</v>
      </c>
      <c r="J5" s="101">
        <v>1</v>
      </c>
      <c r="K5" s="134">
        <v>1637</v>
      </c>
    </row>
    <row r="6" spans="1:11" ht="16.5" customHeight="1">
      <c r="A6" s="135">
        <v>2014</v>
      </c>
      <c r="B6" s="105">
        <v>299</v>
      </c>
      <c r="C6" s="104">
        <v>711</v>
      </c>
      <c r="D6" s="105">
        <v>411</v>
      </c>
      <c r="E6" s="104">
        <v>103</v>
      </c>
      <c r="F6" s="104">
        <v>23</v>
      </c>
      <c r="G6" s="105">
        <v>52</v>
      </c>
      <c r="H6" s="105">
        <v>11</v>
      </c>
      <c r="I6" s="136" t="s">
        <v>101</v>
      </c>
      <c r="J6" s="94">
        <v>1</v>
      </c>
      <c r="K6" s="139">
        <v>1611</v>
      </c>
    </row>
    <row r="7" spans="1:11" ht="16.5" customHeight="1">
      <c r="A7" s="117">
        <v>2015</v>
      </c>
      <c r="B7" s="109">
        <v>360</v>
      </c>
      <c r="C7" s="118">
        <v>690</v>
      </c>
      <c r="D7" s="109">
        <v>399</v>
      </c>
      <c r="E7" s="118">
        <v>100</v>
      </c>
      <c r="F7" s="118">
        <v>22</v>
      </c>
      <c r="G7" s="109">
        <v>52</v>
      </c>
      <c r="H7" s="109">
        <v>14</v>
      </c>
      <c r="I7" s="137" t="s">
        <v>101</v>
      </c>
      <c r="J7" s="109">
        <v>3</v>
      </c>
      <c r="K7" s="138">
        <f>J7+H7+G7+F7+E7+D7+C7+B7</f>
        <v>1640</v>
      </c>
    </row>
    <row r="8" ht="12.75">
      <c r="A8" s="124" t="s">
        <v>129</v>
      </c>
    </row>
  </sheetData>
  <mergeCells count="1">
    <mergeCell ref="A3:K3"/>
  </mergeCells>
  <printOptions/>
  <pageMargins left="0.75" right="0.75" top="1" bottom="1" header="0.5" footer="0.5"/>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3:L30"/>
  <sheetViews>
    <sheetView workbookViewId="0" topLeftCell="A1">
      <selection activeCell="F28" sqref="F28:N33"/>
    </sheetView>
  </sheetViews>
  <sheetFormatPr defaultColWidth="9.00390625" defaultRowHeight="15.75"/>
  <cols>
    <col min="1" max="1" width="33.75390625" style="94" customWidth="1"/>
    <col min="2" max="4" width="7.125" style="94" customWidth="1"/>
    <col min="5" max="5" width="1.12109375" style="94" customWidth="1"/>
    <col min="6" max="8" width="8.00390625" style="94" customWidth="1"/>
    <col min="9" max="9" width="1.12109375" style="94" customWidth="1"/>
    <col min="10" max="12" width="7.50390625" style="94" customWidth="1"/>
    <col min="13" max="16384" width="8.00390625" style="94" customWidth="1"/>
  </cols>
  <sheetData>
    <row r="1" s="1" customFormat="1" ht="81.75" customHeight="1"/>
    <row r="2" s="1" customFormat="1" ht="12.75"/>
    <row r="3" ht="12.75">
      <c r="A3" s="93" t="s">
        <v>125</v>
      </c>
    </row>
    <row r="4" spans="1:12" ht="31.5" customHeight="1">
      <c r="A4" s="97" t="s">
        <v>91</v>
      </c>
      <c r="B4" s="164" t="s">
        <v>92</v>
      </c>
      <c r="C4" s="164"/>
      <c r="D4" s="164"/>
      <c r="E4" s="98"/>
      <c r="F4" s="164" t="s">
        <v>93</v>
      </c>
      <c r="G4" s="164"/>
      <c r="H4" s="164"/>
      <c r="I4" s="98"/>
      <c r="J4" s="163" t="s">
        <v>94</v>
      </c>
      <c r="K4" s="163"/>
      <c r="L4" s="163"/>
    </row>
    <row r="5" spans="1:12" s="96" customFormat="1" ht="15.75" customHeight="1">
      <c r="A5" s="99"/>
      <c r="B5" s="143">
        <v>2013</v>
      </c>
      <c r="C5" s="144">
        <v>2014</v>
      </c>
      <c r="D5" s="143" t="s">
        <v>138</v>
      </c>
      <c r="E5" s="144"/>
      <c r="F5" s="143">
        <v>2013</v>
      </c>
      <c r="G5" s="144">
        <v>2014</v>
      </c>
      <c r="H5" s="143" t="s">
        <v>138</v>
      </c>
      <c r="I5" s="144"/>
      <c r="J5" s="143">
        <v>2013</v>
      </c>
      <c r="K5" s="144">
        <v>2014</v>
      </c>
      <c r="L5" s="143" t="s">
        <v>138</v>
      </c>
    </row>
    <row r="6" spans="1:12" ht="12.75">
      <c r="A6" s="141" t="s">
        <v>139</v>
      </c>
      <c r="B6" s="101">
        <v>6</v>
      </c>
      <c r="C6" s="101">
        <v>8</v>
      </c>
      <c r="D6" s="101">
        <v>12</v>
      </c>
      <c r="E6" s="101"/>
      <c r="F6" s="102">
        <v>20883</v>
      </c>
      <c r="G6" s="102">
        <v>26797</v>
      </c>
      <c r="H6" s="102">
        <v>33700</v>
      </c>
      <c r="I6" s="101"/>
      <c r="J6" s="101">
        <v>174</v>
      </c>
      <c r="K6" s="101">
        <v>299</v>
      </c>
      <c r="L6" s="101">
        <v>393</v>
      </c>
    </row>
    <row r="7" spans="1:12" ht="12.75">
      <c r="A7" s="142" t="s">
        <v>140</v>
      </c>
      <c r="B7" s="104">
        <v>16</v>
      </c>
      <c r="C7" s="104">
        <v>21</v>
      </c>
      <c r="D7" s="104">
        <v>21</v>
      </c>
      <c r="E7" s="104"/>
      <c r="F7" s="105">
        <v>17752</v>
      </c>
      <c r="G7" s="105">
        <v>21893</v>
      </c>
      <c r="H7" s="105">
        <v>21601</v>
      </c>
      <c r="I7" s="104"/>
      <c r="J7" s="104">
        <v>457</v>
      </c>
      <c r="K7" s="104">
        <v>530</v>
      </c>
      <c r="L7" s="104">
        <v>524</v>
      </c>
    </row>
    <row r="8" spans="1:12" ht="12.75">
      <c r="A8" s="142" t="s">
        <v>141</v>
      </c>
      <c r="B8" s="104">
        <v>4</v>
      </c>
      <c r="C8" s="104">
        <v>8</v>
      </c>
      <c r="D8" s="104">
        <v>11</v>
      </c>
      <c r="E8" s="104"/>
      <c r="F8" s="105">
        <v>4279</v>
      </c>
      <c r="G8" s="105">
        <v>15371</v>
      </c>
      <c r="H8" s="105">
        <v>12614</v>
      </c>
      <c r="I8" s="104"/>
      <c r="J8" s="104">
        <v>54</v>
      </c>
      <c r="K8" s="104">
        <v>101</v>
      </c>
      <c r="L8" s="104">
        <v>119</v>
      </c>
    </row>
    <row r="9" spans="1:12" ht="12.75">
      <c r="A9" s="103"/>
      <c r="B9" s="104"/>
      <c r="C9" s="104"/>
      <c r="D9" s="104"/>
      <c r="E9" s="104"/>
      <c r="F9" s="105"/>
      <c r="G9" s="105"/>
      <c r="H9" s="105"/>
      <c r="I9" s="104"/>
      <c r="J9" s="104"/>
      <c r="K9" s="104"/>
      <c r="L9" s="104"/>
    </row>
    <row r="10" spans="1:12" ht="12.75">
      <c r="A10" s="106" t="s">
        <v>77</v>
      </c>
      <c r="B10" s="107">
        <v>15</v>
      </c>
      <c r="C10" s="107">
        <v>13</v>
      </c>
      <c r="D10" s="107">
        <v>13</v>
      </c>
      <c r="E10" s="107"/>
      <c r="F10" s="109">
        <v>4463</v>
      </c>
      <c r="G10" s="109">
        <v>3839</v>
      </c>
      <c r="H10" s="109">
        <v>3794</v>
      </c>
      <c r="I10" s="107"/>
      <c r="J10" s="107">
        <v>133</v>
      </c>
      <c r="K10" s="107">
        <v>110</v>
      </c>
      <c r="L10" s="107">
        <v>89</v>
      </c>
    </row>
    <row r="11" ht="12.75">
      <c r="A11" s="96" t="s">
        <v>78</v>
      </c>
    </row>
    <row r="12" ht="12.75">
      <c r="A12" s="124" t="s">
        <v>130</v>
      </c>
    </row>
    <row r="13" ht="12.75">
      <c r="A13" s="130" t="s">
        <v>136</v>
      </c>
    </row>
    <row r="15" ht="12.75">
      <c r="A15" s="94" t="s">
        <v>79</v>
      </c>
    </row>
    <row r="16" ht="12.75">
      <c r="A16" s="94" t="s">
        <v>80</v>
      </c>
    </row>
    <row r="17" ht="12.75">
      <c r="A17" s="94" t="s">
        <v>81</v>
      </c>
    </row>
    <row r="18" ht="12.75">
      <c r="A18" s="94" t="s">
        <v>82</v>
      </c>
    </row>
    <row r="19" ht="12.75">
      <c r="A19" s="94" t="s">
        <v>83</v>
      </c>
    </row>
    <row r="20" ht="12.75">
      <c r="A20" s="94" t="s">
        <v>84</v>
      </c>
    </row>
    <row r="21" ht="12.75">
      <c r="A21" s="94" t="s">
        <v>85</v>
      </c>
    </row>
    <row r="22" ht="12.75">
      <c r="A22" s="94" t="s">
        <v>86</v>
      </c>
    </row>
    <row r="23" ht="12.75">
      <c r="A23" s="94" t="s">
        <v>87</v>
      </c>
    </row>
    <row r="24" ht="12.75">
      <c r="A24" s="94" t="s">
        <v>88</v>
      </c>
    </row>
    <row r="25" ht="12.75">
      <c r="A25" s="94" t="s">
        <v>89</v>
      </c>
    </row>
    <row r="26" ht="12.75">
      <c r="A26" s="94" t="s">
        <v>90</v>
      </c>
    </row>
    <row r="29" spans="6:12" ht="12.75">
      <c r="F29" s="131"/>
      <c r="G29" s="131"/>
      <c r="H29" s="131"/>
      <c r="J29" s="131"/>
      <c r="K29" s="131"/>
      <c r="L29" s="131"/>
    </row>
    <row r="30" spans="6:12" ht="12.75">
      <c r="F30" s="132"/>
      <c r="G30" s="132"/>
      <c r="H30" s="132"/>
      <c r="I30" s="133"/>
      <c r="J30" s="132"/>
      <c r="K30" s="132"/>
      <c r="L30" s="132"/>
    </row>
  </sheetData>
  <mergeCells count="3">
    <mergeCell ref="J4:L4"/>
    <mergeCell ref="B4:D4"/>
    <mergeCell ref="F4:H4"/>
  </mergeCells>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Ferrara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Caterina Malucelli</dc:creator>
  <cp:keywords/>
  <dc:description/>
  <cp:lastModifiedBy>c.malucelli</cp:lastModifiedBy>
  <cp:lastPrinted>2013-09-06T09:25:26Z</cp:lastPrinted>
  <dcterms:created xsi:type="dcterms:W3CDTF">2007-03-12T08:06:20Z</dcterms:created>
  <dcterms:modified xsi:type="dcterms:W3CDTF">2016-09-30T07:42:19Z</dcterms:modified>
  <cp:category/>
  <cp:version/>
  <cp:contentType/>
  <cp:contentStatus/>
</cp:coreProperties>
</file>