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8190" tabRatio="620" activeTab="0"/>
  </bookViews>
  <sheets>
    <sheet name="TAV.3.1ok" sheetId="1" r:id="rId1"/>
    <sheet name="TAV.3.2ok" sheetId="2" r:id="rId2"/>
    <sheet name="TAV.3.3ok" sheetId="3" r:id="rId3"/>
    <sheet name="TAV.3.4ok" sheetId="4" r:id="rId4"/>
    <sheet name="TAV.3.5ok" sheetId="5" r:id="rId5"/>
    <sheet name="TAV.3.6ok" sheetId="6" r:id="rId6"/>
    <sheet name="TAV.3.7ok" sheetId="7" r:id="rId7"/>
    <sheet name="TAV.3.8ok" sheetId="8" r:id="rId8"/>
    <sheet name="TAV.3.9ok" sheetId="9" r:id="rId9"/>
    <sheet name="TAV.3.10ok" sheetId="10" r:id="rId10"/>
    <sheet name="TAV.3.11ok" sheetId="11" r:id="rId11"/>
    <sheet name="TAV.3.12ok" sheetId="12" r:id="rId12"/>
    <sheet name="TAV.3.13ok" sheetId="13" r:id="rId13"/>
    <sheet name="TAV.3.14ok" sheetId="14" r:id="rId14"/>
    <sheet name="TAV.3.15ok" sheetId="15" r:id="rId15"/>
    <sheet name="TAV.3.16ok" sheetId="16" r:id="rId16"/>
    <sheet name="TAV.3.17ok" sheetId="17" r:id="rId17"/>
    <sheet name="TAV.3.18ok" sheetId="18" r:id="rId18"/>
    <sheet name="TAV.3.19ok" sheetId="19" r:id="rId19"/>
    <sheet name="TAV.3.20ok" sheetId="20" r:id="rId20"/>
    <sheet name="TAV.3.21ok" sheetId="21" r:id="rId21"/>
    <sheet name="TAV.3.22ok" sheetId="22" r:id="rId22"/>
    <sheet name="TAV.3.23ok" sheetId="23" r:id="rId23"/>
    <sheet name="TAV.3.24ok" sheetId="24" r:id="rId24"/>
    <sheet name="TAV.3.25ok" sheetId="25" r:id="rId25"/>
    <sheet name="TAV.3.26ok" sheetId="26" r:id="rId26"/>
    <sheet name="TAV.3.27ok" sheetId="27" r:id="rId27"/>
    <sheet name="TAV.3.28ok" sheetId="28" r:id="rId28"/>
    <sheet name="TAV.3.29ok" sheetId="29" r:id="rId29"/>
    <sheet name="TAV.3.30ok" sheetId="30" r:id="rId30"/>
    <sheet name="TAV.3.31ok" sheetId="31" r:id="rId31"/>
    <sheet name="TAV.3.32ok" sheetId="32" r:id="rId32"/>
    <sheet name="Tav.3.33ok" sheetId="33" r:id="rId33"/>
  </sheets>
  <externalReferences>
    <externalReference r:id="rId36"/>
    <externalReference r:id="rId37"/>
    <externalReference r:id="rId38"/>
  </externalReferences>
  <definedNames>
    <definedName name="DATABASE" localSheetId="18">'[2]CIRCO3OK'!#REF!</definedName>
    <definedName name="DATABASE" localSheetId="19">'[2]CIRCO3OK'!#REF!</definedName>
    <definedName name="DATABASE" localSheetId="20">'[2]CIRCO3OK'!#REF!</definedName>
    <definedName name="DATABASE" localSheetId="21">'[2]CIRCO3OK'!#REF!</definedName>
    <definedName name="DATABASE" localSheetId="22">'[2]CIRCO3OK'!#REF!</definedName>
    <definedName name="DATABASE" localSheetId="23">'[2]CIRCO3OK'!#REF!</definedName>
    <definedName name="DATABASE" localSheetId="24">'[2]CIRCO3OK'!#REF!</definedName>
    <definedName name="DATABASE" localSheetId="6">'[2]CIRCO3OK'!#REF!</definedName>
    <definedName name="DATABASE">'[1]CIRCO3OK'!#REF!</definedName>
    <definedName name="EXTRACT" localSheetId="18">'[2]CIRCO3OK'!#REF!</definedName>
    <definedName name="EXTRACT" localSheetId="19">'[2]CIRCO3OK'!#REF!</definedName>
    <definedName name="EXTRACT" localSheetId="20">'[2]CIRCO3OK'!#REF!</definedName>
    <definedName name="EXTRACT" localSheetId="21">'[2]CIRCO3OK'!#REF!</definedName>
    <definedName name="EXTRACT" localSheetId="22">'[2]CIRCO3OK'!#REF!</definedName>
    <definedName name="EXTRACT" localSheetId="23">'[2]CIRCO3OK'!#REF!</definedName>
    <definedName name="EXTRACT" localSheetId="24">'[2]CIRCO3OK'!#REF!</definedName>
    <definedName name="EXTRACT" localSheetId="6">'[2]CIRCO3OK'!#REF!</definedName>
    <definedName name="EXTRACT">'[1]CIRCO3OK'!#REF!</definedName>
    <definedName name="IDX" localSheetId="22">'TAV.3.23ok'!#REF!</definedName>
    <definedName name="IDX1" localSheetId="22">'TAV.3.23ok'!#REF!</definedName>
    <definedName name="IDX1" localSheetId="5">'TAV.3.6ok'!#REF!</definedName>
    <definedName name="IDX2" localSheetId="22">'TAV.3.23ok'!#REF!</definedName>
    <definedName name="IDX29" localSheetId="27">'TAV.3.28ok'!#REF!</definedName>
    <definedName name="IDX3" localSheetId="22">'TAV.3.23ok'!#REF!</definedName>
    <definedName name="IDX30" localSheetId="27">'TAV.3.28ok'!#REF!</definedName>
    <definedName name="IDX31" localSheetId="27">'TAV.3.28ok'!#REF!</definedName>
    <definedName name="IDX39" localSheetId="30">'TAV.3.31ok'!#REF!</definedName>
    <definedName name="IDX39" localSheetId="31">'TAV.3.32ok'!#REF!</definedName>
    <definedName name="IDX4" localSheetId="22">'TAV.3.23ok'!#REF!</definedName>
    <definedName name="IDX40" localSheetId="30">'TAV.3.31ok'!#REF!</definedName>
    <definedName name="IDX40" localSheetId="31">'TAV.3.32ok'!#REF!</definedName>
    <definedName name="IDX5" localSheetId="18">'TAV.3.19ok'!#REF!</definedName>
  </definedNames>
  <calcPr fullCalcOnLoad="1"/>
</workbook>
</file>

<file path=xl/sharedStrings.xml><?xml version="1.0" encoding="utf-8"?>
<sst xmlns="http://schemas.openxmlformats.org/spreadsheetml/2006/main" count="1138" uniqueCount="417">
  <si>
    <t>ANNO</t>
  </si>
  <si>
    <t xml:space="preserve"> Totale</t>
  </si>
  <si>
    <t>Nati</t>
  </si>
  <si>
    <t>vivi</t>
  </si>
  <si>
    <t>Morti</t>
  </si>
  <si>
    <t>SALDO</t>
  </si>
  <si>
    <t>NATURALE</t>
  </si>
  <si>
    <t>(Nv-M)</t>
  </si>
  <si>
    <t>Immigrati</t>
  </si>
  <si>
    <t>Emigrati</t>
  </si>
  <si>
    <t>TOTALE</t>
  </si>
  <si>
    <t>(I-E)</t>
  </si>
  <si>
    <t>(Nv-M)+(I-E)</t>
  </si>
  <si>
    <t>Totale</t>
  </si>
  <si>
    <t>POPOLAZIONE</t>
  </si>
  <si>
    <t>RESIDENTE</t>
  </si>
  <si>
    <t>AL 31/12</t>
  </si>
  <si>
    <t>AI CENSIMENTI</t>
  </si>
  <si>
    <t>MIGRATORIO</t>
  </si>
  <si>
    <t xml:space="preserve"> Quoziente</t>
  </si>
  <si>
    <t xml:space="preserve"> Maschi</t>
  </si>
  <si>
    <t>Femmine</t>
  </si>
  <si>
    <t xml:space="preserve">  natalità</t>
  </si>
  <si>
    <t>Rapporto</t>
  </si>
  <si>
    <t>di</t>
  </si>
  <si>
    <t>mascolinità</t>
  </si>
  <si>
    <t>generico di</t>
  </si>
  <si>
    <t>mortalità</t>
  </si>
  <si>
    <t>MORTI</t>
  </si>
  <si>
    <t>IMMIGRATI</t>
  </si>
  <si>
    <t>immigrazione</t>
  </si>
  <si>
    <t>emigrazione</t>
  </si>
  <si>
    <t>Quoziente</t>
  </si>
  <si>
    <t>Maschi</t>
  </si>
  <si>
    <t>Indice di vecchiaia</t>
  </si>
  <si>
    <t>Indice di dipendenza</t>
  </si>
  <si>
    <t>Indice di struttura della popolazione attiva</t>
  </si>
  <si>
    <t>Indice di ricambio della popolazione attiva</t>
  </si>
  <si>
    <t xml:space="preserve">Età media </t>
  </si>
  <si>
    <t>TOT</t>
  </si>
  <si>
    <t xml:space="preserve">Coniugato/a </t>
  </si>
  <si>
    <t xml:space="preserve">Divorziato/a </t>
  </si>
  <si>
    <t xml:space="preserve">Vedovo/a </t>
  </si>
  <si>
    <t>Celibe/ Nubile</t>
  </si>
  <si>
    <t>0-14</t>
  </si>
  <si>
    <t>15-64</t>
  </si>
  <si>
    <t>M</t>
  </si>
  <si>
    <t>F</t>
  </si>
  <si>
    <t>T</t>
  </si>
  <si>
    <t>0-2</t>
  </si>
  <si>
    <t>3-5</t>
  </si>
  <si>
    <t>6-10</t>
  </si>
  <si>
    <t>Classi scolastiche</t>
  </si>
  <si>
    <t>Minorenni</t>
  </si>
  <si>
    <t>65-105</t>
  </si>
  <si>
    <t>0-17</t>
  </si>
  <si>
    <t>11-13</t>
  </si>
  <si>
    <t>Popolazione in età attiva e non</t>
  </si>
  <si>
    <t>Senza fissa dimora</t>
  </si>
  <si>
    <t>TOTALE COMUNE</t>
  </si>
  <si>
    <t>Indice di dipendenza giovanile</t>
  </si>
  <si>
    <t>Indice di dipendenza senile</t>
  </si>
  <si>
    <t>Anno</t>
  </si>
  <si>
    <t>Età</t>
  </si>
  <si>
    <t>Sesso</t>
  </si>
  <si>
    <t>NATI VIVI</t>
  </si>
  <si>
    <t>TOT.</t>
  </si>
  <si>
    <t>EMIGRATI</t>
  </si>
  <si>
    <t>MF</t>
  </si>
  <si>
    <t>1. Popolazione residente a inzio anno</t>
  </si>
  <si>
    <t>2. Nati vivi</t>
  </si>
  <si>
    <t>2.1 Nel Comune</t>
  </si>
  <si>
    <t>2.2 In altro Comune (atti trascritti)</t>
  </si>
  <si>
    <t>2.3 All'estero da iscritti in anagrafe (atti trascritti)</t>
  </si>
  <si>
    <t>-</t>
  </si>
  <si>
    <t>2.4 Totale nati vivi</t>
  </si>
  <si>
    <t xml:space="preserve">3. Morti </t>
  </si>
  <si>
    <t>3.1 Nel Comune</t>
  </si>
  <si>
    <t>3.2 In altro Comune (atti trascritti)</t>
  </si>
  <si>
    <t>3.3 All'estero ed iscritti in anagrafe (atti trascritti)</t>
  </si>
  <si>
    <t>3.4 Totale morti</t>
  </si>
  <si>
    <t>4. Differenza tra nati e morti (+-)</t>
  </si>
  <si>
    <t>5. Iscritti</t>
  </si>
  <si>
    <t>5.1 Provenienti da altri comuni</t>
  </si>
  <si>
    <t>5.2 Provenienti dall'estero</t>
  </si>
  <si>
    <t>5.4 Totale iscritti</t>
  </si>
  <si>
    <t>6. Cancellati</t>
  </si>
  <si>
    <t>6.1 Per altri comuni</t>
  </si>
  <si>
    <t>6.2 Per l'estero</t>
  </si>
  <si>
    <t>6.4 Totale cancellati</t>
  </si>
  <si>
    <t>7. Differenza tra iscritti e cancellati (+-)</t>
  </si>
  <si>
    <t>8. Incremento o decremento (punto 4 +- punto 7)</t>
  </si>
  <si>
    <t>9. Unità da aggiungere o da sottrarre a seguito di variazioni territoriali</t>
  </si>
  <si>
    <t>10. Popolazione residente a fine anno (punto 1 + punti 8 e 9)</t>
  </si>
  <si>
    <t>ANNI</t>
  </si>
  <si>
    <t>Quoziente di fecondità</t>
  </si>
  <si>
    <t>Quozienti specifici di</t>
  </si>
  <si>
    <t>fecondità per età:</t>
  </si>
  <si>
    <t>15-19</t>
  </si>
  <si>
    <t>20-24</t>
  </si>
  <si>
    <t>25-29</t>
  </si>
  <si>
    <t>30-34</t>
  </si>
  <si>
    <t>35-39</t>
  </si>
  <si>
    <t>40-44</t>
  </si>
  <si>
    <t>45-49</t>
  </si>
  <si>
    <t>Tasso di Fecondità Totale TFT</t>
  </si>
  <si>
    <t>ETA' MADRE</t>
  </si>
  <si>
    <t>ETA' PADRE</t>
  </si>
  <si>
    <t>&gt;=50</t>
  </si>
  <si>
    <t>CIRCOSCRIZIONE</t>
  </si>
  <si>
    <t>Tasso di</t>
  </si>
  <si>
    <t>di fecondità</t>
  </si>
  <si>
    <t>fecondità totale TFT</t>
  </si>
  <si>
    <t>FILIAZIONE</t>
  </si>
  <si>
    <t>Legittima</t>
  </si>
  <si>
    <t>Naturale: riconosciuto dalla madre</t>
  </si>
  <si>
    <t>Naturale: riconosciuto dalla madre e dal padre</t>
  </si>
  <si>
    <t>PADRE</t>
  </si>
  <si>
    <t>MADRE</t>
  </si>
  <si>
    <t>SPOSO</t>
  </si>
  <si>
    <t>Italiana</t>
  </si>
  <si>
    <t>Straniera</t>
  </si>
  <si>
    <t>N.</t>
  </si>
  <si>
    <t>TIPO DI PARTO</t>
  </si>
  <si>
    <t>MESE</t>
  </si>
  <si>
    <t>Semplice</t>
  </si>
  <si>
    <t>Plurimo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</si>
  <si>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</si>
  <si>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</si>
  <si>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</si>
  <si>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</si>
  <si>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</si>
  <si>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</si>
  <si>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</si>
  <si>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</si>
  <si>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</si>
  <si>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</si>
  <si>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</si>
  <si>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</si>
  <si>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Gennaio 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</si>
  <si>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</si>
  <si>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</si>
  <si>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</si>
  <si>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</si>
  <si>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</si>
  <si>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Luglio </t>
  </si>
  <si>
    <t xml:space="preserve">Agosto </t>
  </si>
  <si>
    <t xml:space="preserve">Ottobre </t>
  </si>
  <si>
    <t xml:space="preserve">Novembre </t>
  </si>
  <si>
    <t xml:space="preserve">Dicembre </t>
  </si>
  <si>
    <t>Circoscrizione</t>
  </si>
  <si>
    <t>COD.ISTAT E DESCRIZIONE CAUSA DI MORTE</t>
  </si>
  <si>
    <t>Classi di età</t>
  </si>
  <si>
    <t>1-4</t>
  </si>
  <si>
    <t>5-9</t>
  </si>
  <si>
    <t>10-14</t>
  </si>
  <si>
    <t xml:space="preserve">20-24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</si>
  <si>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</si>
  <si>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</si>
  <si>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</si>
  <si>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</si>
  <si>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</si>
  <si>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</si>
  <si>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</si>
  <si>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</si>
  <si>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</si>
  <si>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>Tipo di pratica</t>
  </si>
  <si>
    <t xml:space="preserve">Goro </t>
  </si>
  <si>
    <t>Jolanda di Savoia</t>
  </si>
  <si>
    <t>Sesso: MASCHI</t>
  </si>
  <si>
    <t>Sesso: FEMMINE</t>
  </si>
  <si>
    <t>Titolo di studio</t>
  </si>
  <si>
    <t>Stato civile</t>
  </si>
  <si>
    <t>Immigrati per sesso e classi quinquennali di età</t>
  </si>
  <si>
    <t xml:space="preserve">M </t>
  </si>
  <si>
    <t xml:space="preserve">F 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</si>
  <si>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</si>
  <si>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</si>
  <si>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</si>
  <si>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</si>
  <si>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</si>
  <si>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</si>
  <si>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</si>
  <si>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</si>
  <si>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</si>
  <si>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Mese di definizione</t>
  </si>
  <si>
    <t>Tresigallo</t>
  </si>
  <si>
    <t>Voghiera</t>
  </si>
  <si>
    <t>Argenta</t>
  </si>
  <si>
    <t>Berra</t>
  </si>
  <si>
    <t>Bondeno</t>
  </si>
  <si>
    <t>Cento</t>
  </si>
  <si>
    <t>Codigoro</t>
  </si>
  <si>
    <t>non conosciuta</t>
  </si>
  <si>
    <t xml:space="preserve">Tav. 3.11 - Tasso di fecondità totale (n. medio di figli per donna) e quozienti specifici di fecondità per età (per 1000). </t>
  </si>
  <si>
    <t>ANNO 2008</t>
  </si>
  <si>
    <t>1. Centro Cittadino - GAD</t>
  </si>
  <si>
    <t>2. Via Bologna - Zona Sud</t>
  </si>
  <si>
    <t>3. Zona Ovest - Nordovest</t>
  </si>
  <si>
    <t>4. Zona Est- Nordest</t>
  </si>
  <si>
    <t>ANNO 2009</t>
  </si>
  <si>
    <t>6.3 Altri (a)</t>
  </si>
  <si>
    <t>5.3 Altri (a)</t>
  </si>
  <si>
    <t>6.3 Altri (ba)</t>
  </si>
  <si>
    <t>a) Altri iscritti ed altri cancellati: iscrizioni  per ripristino di atti anagrafici e cancellazioni d'ufficio per irreperibilità.</t>
  </si>
  <si>
    <t>Centro Cittadino - GAD</t>
  </si>
  <si>
    <t>Via Bologna - Zona Sud</t>
  </si>
  <si>
    <t>Zona Nord, Nord Ovest</t>
  </si>
  <si>
    <t>Zona Est, Nord Est</t>
  </si>
  <si>
    <t xml:space="preserve">Maschi </t>
  </si>
  <si>
    <t>1. CENTRO CITTADINO-GAD</t>
  </si>
  <si>
    <t>2. VIA BOLOGNA-ZONA SUD</t>
  </si>
  <si>
    <t xml:space="preserve">3. ZONA NORD-NORDOVEST </t>
  </si>
  <si>
    <t xml:space="preserve">4. ZONA EST-NORDEST </t>
  </si>
  <si>
    <t>CAUSE DI MORTE</t>
  </si>
  <si>
    <t xml:space="preserve">Alcune malattie infettive e parassitarie (A00-B99) </t>
  </si>
  <si>
    <t xml:space="preserve">Tumori (C00-D48) </t>
  </si>
  <si>
    <t xml:space="preserve">Malattie del sangue e organi ematopoietici (D50-D89) </t>
  </si>
  <si>
    <t xml:space="preserve">Malattie endocrine, nutrizionali e metaboliche (E00-E90) </t>
  </si>
  <si>
    <t xml:space="preserve">Disturbi psichici e comportamentali (F00-F99) </t>
  </si>
  <si>
    <t xml:space="preserve">Malattie del sistema nervoso (G00-G99) </t>
  </si>
  <si>
    <t xml:space="preserve">Malattie del sistema circolatorio (I00-I99) </t>
  </si>
  <si>
    <t xml:space="preserve">Malattie del sistema respiratorio (J00-J99) </t>
  </si>
  <si>
    <t xml:space="preserve">Malattie dell'apparato digerente (K00-K93) </t>
  </si>
  <si>
    <t xml:space="preserve">Malattie della cute e del tess.sottocutaneo (L00-L99) </t>
  </si>
  <si>
    <t>Malattie del sist.osteomuscolare e tess.connettivo (M00-M99)</t>
  </si>
  <si>
    <t xml:space="preserve">Malattie dell'apparato genitourinario (N00-N99) </t>
  </si>
  <si>
    <t xml:space="preserve">Malformazioni congenite, anomalie cromosomiche (Q00-Q99) </t>
  </si>
  <si>
    <t>Segni e risultati clinici non classificati altrove (R00-R99)</t>
  </si>
  <si>
    <t xml:space="preserve">Traumatismi, avvelenamenti e altre cause esterne (S00-T98) </t>
  </si>
  <si>
    <t>Tav. 3.25 - Morti  nel I anno di vita, nella popolazione residente nel Comune di Ferrara, per anno e sesso.</t>
  </si>
  <si>
    <t>ANNO 2010</t>
  </si>
  <si>
    <t>età padre</t>
  </si>
  <si>
    <t>FRANCESCO</t>
  </si>
  <si>
    <t>ANDREA</t>
  </si>
  <si>
    <t>ALESSANDRO</t>
  </si>
  <si>
    <t>LEONARDO</t>
  </si>
  <si>
    <t>RICCARDO</t>
  </si>
  <si>
    <t>FEDERICO</t>
  </si>
  <si>
    <t>LORENZO</t>
  </si>
  <si>
    <t>LUCA</t>
  </si>
  <si>
    <t>MATTEO</t>
  </si>
  <si>
    <t>DIEGO</t>
  </si>
  <si>
    <t>EDOARDO</t>
  </si>
  <si>
    <t>GIACOMO</t>
  </si>
  <si>
    <t>PIETRO</t>
  </si>
  <si>
    <t>TOMMASO</t>
  </si>
  <si>
    <t>DAVIDE</t>
  </si>
  <si>
    <t>GIOVANNI</t>
  </si>
  <si>
    <t>MATTIA</t>
  </si>
  <si>
    <t>GIULIA</t>
  </si>
  <si>
    <t>ANNA</t>
  </si>
  <si>
    <t>GIORGIA</t>
  </si>
  <si>
    <t>ALICE</t>
  </si>
  <si>
    <t>SARA</t>
  </si>
  <si>
    <t>CHIARA</t>
  </si>
  <si>
    <t>EMMA</t>
  </si>
  <si>
    <t>MATILDE</t>
  </si>
  <si>
    <t>SOFIA</t>
  </si>
  <si>
    <t>MARTINA</t>
  </si>
  <si>
    <t>ELENA</t>
  </si>
  <si>
    <t>FRANCESCA</t>
  </si>
  <si>
    <t>AURORA</t>
  </si>
  <si>
    <t>BEATRICE</t>
  </si>
  <si>
    <t>MARTA</t>
  </si>
  <si>
    <t>VIOLA</t>
  </si>
  <si>
    <t>Mese di morte</t>
  </si>
  <si>
    <r>
      <t xml:space="preserve">Tav. 3.1 - </t>
    </r>
    <r>
      <rPr>
        <sz val="10"/>
        <rFont val="Verdana"/>
        <family val="2"/>
      </rPr>
      <t xml:space="preserve">(seguito) </t>
    </r>
    <r>
      <rPr>
        <b/>
        <sz val="10"/>
        <rFont val="Verdana"/>
        <family val="2"/>
      </rPr>
      <t>Movimento naturale e migratorio nella popolazione residente - Ammontare della popolazione residente. Comune di Ferrara - Periodo 1900-2011</t>
    </r>
  </si>
  <si>
    <t>FILIPPO</t>
  </si>
  <si>
    <t>EMANUELE</t>
  </si>
  <si>
    <t>NICOLA</t>
  </si>
  <si>
    <t>GAIA</t>
  </si>
  <si>
    <t>VITTORIA</t>
  </si>
  <si>
    <t>BIANCA</t>
  </si>
  <si>
    <t>CARLOTTA</t>
  </si>
  <si>
    <t>GIADA</t>
  </si>
  <si>
    <t>GINEVRA</t>
  </si>
  <si>
    <t>Età media madre = 33 anni e 4 mesi</t>
  </si>
  <si>
    <t>Popolazione residente - totale</t>
  </si>
  <si>
    <t>Popolazione residente - femmine</t>
  </si>
  <si>
    <t>Popolazione residente - maschi</t>
  </si>
  <si>
    <t>CATERINA</t>
  </si>
  <si>
    <t>CRISTIAN/CHRISTIAN</t>
  </si>
  <si>
    <t>MARCO</t>
  </si>
  <si>
    <t>ALESSIO</t>
  </si>
  <si>
    <t>ALESSIA</t>
  </si>
  <si>
    <t>RAYAN</t>
  </si>
  <si>
    <t>AGNESE</t>
  </si>
  <si>
    <t>NICOLO'/NICCOLO'</t>
  </si>
  <si>
    <t>GIORGIO</t>
  </si>
  <si>
    <t>ANITA</t>
  </si>
  <si>
    <t>DANIEL</t>
  </si>
  <si>
    <t>AGATA</t>
  </si>
  <si>
    <t>Tav. 3.12 - Nati residenti nel comune di Ferrara mese di nascita, tipo di parto e sesso - Anno 2012</t>
  </si>
  <si>
    <t>Tav. 3.13 - Nati residenti nel comune di Ferrara per età dei genitori - Anno 2012</t>
  </si>
  <si>
    <t>Età media padre = 36 anni e 10 mesi</t>
  </si>
  <si>
    <t>Differenza media di età = padre maggiore della madre di 3 anni e 6 mesi</t>
  </si>
  <si>
    <t>Tav. 3.14 - Nati residenti nel comune di Ferrara per circoscrizione ed età della madre - Anno 2012</t>
  </si>
  <si>
    <t>Tav. 3.16 - Nati residenti nel comune di Ferrara per età della madre e filiazione - Anno 2012</t>
  </si>
  <si>
    <t>Italiano</t>
  </si>
  <si>
    <t>Straniero</t>
  </si>
  <si>
    <t>N.C.</t>
  </si>
  <si>
    <t>Tav. 3.17 - Nati residenti nel comune di Ferrara per cittadinanza dei genitori - Anno 2012</t>
  </si>
  <si>
    <t>Tav. 3.15 - Quozienti di fecondità specifici per età e totale e TFT per circoscrizione. - Anno 2012</t>
  </si>
  <si>
    <t>Tav. 3.18 - Nati residenti nel comune di Ferrara: nomi più frequenti - Anno 2012</t>
  </si>
  <si>
    <t>Tav. 3.1 - Movimento naturale e migratorio nella popolazione residente - Ammontare della popolazione residente. Comune di Ferrara - Periodo 1900-2012</t>
  </si>
  <si>
    <t>Tav. 3.2 - Nati vivi nella popolazione residente per sesso - Rapporto di mascolinità e quoziente generico di natalità. Comune di Ferrara - Periodo 1900-2012</t>
  </si>
  <si>
    <t>Tav. 3.3 - Morti nella popolazione residente per sesso - Rapporto di mascolinità e quoziente generico di mortalità Comune di Ferrara - Periodo 1900-2012</t>
  </si>
  <si>
    <t>Tav. 3.4 - Immigrati nella popolazione residente per sesso - Rapporto di mascolinità e quoziente generico di immigrazione Comune di Ferrara - Periodo 1900-2012</t>
  </si>
  <si>
    <t>Tav. 3.5 - Emigrati nella popolazione residente per sesso - Rapporto di mascolinità e quoziente generico di emigrazione Comune di Ferrara - Periodo 1900-2012</t>
  </si>
  <si>
    <t>Tav. 3.6 - Popolazione iscritta in Anagrafe residente nel Comune di Ferrara al 31/12/2012 per sesso, eta' e stato civile</t>
  </si>
  <si>
    <r>
      <t>Tav. 3.8 -</t>
    </r>
    <r>
      <rPr>
        <sz val="10"/>
        <rFont val="Verdana"/>
        <family val="2"/>
      </rPr>
      <t xml:space="preserve"> (seguito)</t>
    </r>
    <r>
      <rPr>
        <b/>
        <sz val="10"/>
        <rFont val="Verdana"/>
        <family val="2"/>
      </rPr>
      <t xml:space="preserve"> Popolazione iscritta in Anagrafe residente nel Comune di Ferrara al 31/12/2012 per sesso, eta' e stato civile</t>
    </r>
  </si>
  <si>
    <t>L'ammontare della popolazione residente nel Comune di Ferrara, a seguito delle risultanze del Censimento è stata ricalcolata dall'Istat a partire dalla Popolazione Legale, censita al 9/10/2011. Per gli anni successivi al censimento in cui si svolge la revisione anagrafica post-censuaria, per le statistiche per età si fa riferimento ai dati degli iscritti in Anagrafe che possono non coincidere con quelli di fonte Istat.</t>
  </si>
  <si>
    <t>Tav. 3.7 - Popolazione residente nelle Circoscrizioni amministrative per particolari classi di età e sesso al 01/01/2013</t>
  </si>
  <si>
    <t>Tav. 3.8 - Indici sulla struttura per età. Anni 2003 - 2012</t>
  </si>
  <si>
    <t>Tav. 3.9 - Indici sulla struttura per età nelle Circoscrizioni amministrative al 01/01/2013</t>
  </si>
  <si>
    <t>ANNO 2012</t>
  </si>
  <si>
    <t>Tav. 3.10 - Movimento naturale e migratorio nelle popolazione residente nel comune di Ferrara - Anni 2008-2012</t>
  </si>
  <si>
    <t>b) Il 9 ottobre 2011 è la data di riferimento del XV Censimento  Generale della popolazione e delle abitazioni. Popolazione Legale</t>
  </si>
  <si>
    <t>1 Gen - 8 Ott 2011</t>
  </si>
  <si>
    <t>9 Ott - 31 Dic 2011 (b)</t>
  </si>
  <si>
    <t>Iscrizioni da comuni</t>
  </si>
  <si>
    <t>Altri iscritti</t>
  </si>
  <si>
    <t>Comprendono anche le iscrizioni con decorrenza precedente al 9/10/2011</t>
  </si>
  <si>
    <t>Tav. 3.26 - Iscritti nell'anagrafe del Comune di Ferrara per mese di definizione (conferma) - Anno di definizione delle pratiche 2012.</t>
  </si>
  <si>
    <t>Tav. 3.27 - Iscritti nell'anagrafe del Comune di Ferrara per sesso - Anno di definizione delle pratiche 2012.</t>
  </si>
  <si>
    <t>Condizione non professionale</t>
  </si>
  <si>
    <t>Occupati</t>
  </si>
  <si>
    <t>Non indicato</t>
  </si>
  <si>
    <t>Casalinghe</t>
  </si>
  <si>
    <t>Studenti</t>
  </si>
  <si>
    <t>Altra cond.non prof.</t>
  </si>
  <si>
    <t>Impr., lib.prof.</t>
  </si>
  <si>
    <t>Dirigenti, impiegati</t>
  </si>
  <si>
    <t>Lav.in proprio</t>
  </si>
  <si>
    <t>Operai e ass.</t>
  </si>
  <si>
    <t>Coadiuv.</t>
  </si>
  <si>
    <t>Totale occupati</t>
  </si>
  <si>
    <t>Comacchio</t>
  </si>
  <si>
    <t>Copparo</t>
  </si>
  <si>
    <t>Formignana</t>
  </si>
  <si>
    <t>Lagosanto</t>
  </si>
  <si>
    <t>Masi Torello</t>
  </si>
  <si>
    <t>Massafiscaglia</t>
  </si>
  <si>
    <t>Mesola</t>
  </si>
  <si>
    <t>Migliarino</t>
  </si>
  <si>
    <t>Migliaro</t>
  </si>
  <si>
    <t>Mirabello</t>
  </si>
  <si>
    <t>Ostellato</t>
  </si>
  <si>
    <t>Poggio Renatico</t>
  </si>
  <si>
    <t>Portomaggiore</t>
  </si>
  <si>
    <t>Ro Ferrarese</t>
  </si>
  <si>
    <t>S.Agostino</t>
  </si>
  <si>
    <t>Vigarano M.</t>
  </si>
  <si>
    <t>TOT.PROV.FE</t>
  </si>
  <si>
    <t>Bologna</t>
  </si>
  <si>
    <t>Forlì - Cesena</t>
  </si>
  <si>
    <t>Modena</t>
  </si>
  <si>
    <t>Parma</t>
  </si>
  <si>
    <t>Piacenza</t>
  </si>
  <si>
    <t>Ravenna</t>
  </si>
  <si>
    <t>Reggio nell'Emilia</t>
  </si>
  <si>
    <t>Rimini</t>
  </si>
  <si>
    <t>TOTALE EMILIA R.</t>
  </si>
  <si>
    <t>Rovigo</t>
  </si>
  <si>
    <t>ITALIA SETT.</t>
  </si>
  <si>
    <t>ITALIA CENTR.</t>
  </si>
  <si>
    <t>ITALIA MERID.</t>
  </si>
  <si>
    <t>ITALIA INS.</t>
  </si>
  <si>
    <t>TOTALE ITALIA</t>
  </si>
  <si>
    <t>ESTERO</t>
  </si>
  <si>
    <t>ALTRI ISCRITTI</t>
  </si>
  <si>
    <t>Tav. 3.28 - Iscritti nell'anagrafe del Comune di Ferrara  per sesso, condizione professionale e non e provenienza - Anno di definizione delle pratiche 2012</t>
  </si>
  <si>
    <r>
      <t xml:space="preserve">Tav. 3.28 - </t>
    </r>
    <r>
      <rPr>
        <sz val="10"/>
        <rFont val="Verdana"/>
        <family val="2"/>
      </rPr>
      <t>(seguito)</t>
    </r>
    <r>
      <rPr>
        <b/>
        <sz val="10"/>
        <rFont val="Verdana"/>
        <family val="2"/>
      </rPr>
      <t xml:space="preserve"> Iscritti nell'anagrafe del Comune di Ferrara  per sesso, condizione professionale e non e provenienza - Anno di definizione delle pratiche 2012</t>
    </r>
  </si>
  <si>
    <t>Tav. 3.28 - (seguito) Iscritti nell'anagrafe del Comune di Ferrara  per sesso, condizione professionale e non e provenienza - Anno di definizione delle pratiche 2012</t>
  </si>
  <si>
    <t>SESSO</t>
  </si>
  <si>
    <t>Nessun titolo</t>
  </si>
  <si>
    <t>Licenza elementare</t>
  </si>
  <si>
    <t>Licenza media inferiore</t>
  </si>
  <si>
    <t>Diploma che non consente l'accesso all'università</t>
  </si>
  <si>
    <t>Diploma che consente l'accesso all'università</t>
  </si>
  <si>
    <t>Laurea</t>
  </si>
  <si>
    <t>Celibe o nubile</t>
  </si>
  <si>
    <t>Coniugato/a</t>
  </si>
  <si>
    <t>Vedovo/a</t>
  </si>
  <si>
    <t>Divorziato/a</t>
  </si>
  <si>
    <t>Tav. 3.29 - Iscritti nell'anagrafe del Comune di Ferrara per sesso, titolo di studio e stato civile - Anno di definizione delle pratiche 2012</t>
  </si>
  <si>
    <t>0-4</t>
  </si>
  <si>
    <t>95-</t>
  </si>
  <si>
    <t>Tav. 3.30 - Iscritti nell'anagrafe del Comune di Ferrara per sesso e classi quinquennali di età - Anno di definizione delle pratiche 2012</t>
  </si>
  <si>
    <t>Cancellazioni per altri comuni</t>
  </si>
  <si>
    <t>Cancellazioni per l'estero</t>
  </si>
  <si>
    <t>Altri cancellati</t>
  </si>
  <si>
    <t>Comprendono anche le cancellazioni con decorrenza precedente al 9/10/2011</t>
  </si>
  <si>
    <t>Tav. 3.32 - Cancellati dall'anagrafe del Comune di Ferrara per sesso - Anno di definizione delle pratiche 2012</t>
  </si>
  <si>
    <t>Tav. 3.31 - Cancellati dall'anagrafe del Comune di Ferrara per mese di definizione della pratica - Anno di definizione delle pratiche 2012</t>
  </si>
  <si>
    <t>Tav. 3.33 - XV Censimento Generale della Popolazione e delle Abitazioni 2011. Popolazione legale</t>
  </si>
  <si>
    <t>di cui: Popolazione residente straniera - maschi</t>
  </si>
  <si>
    <t>di cui: Popolazione residente straniera - femmine</t>
  </si>
  <si>
    <t>di cui: Popolazione residente straniera - totale</t>
  </si>
  <si>
    <t>Tav. 3.19 - Morti oltre il primo anno di vita nella popolazione residente del Comune di Ferrara per mese e genere - anno 2012</t>
  </si>
  <si>
    <t>Tav. 3.20 - Morti oltre il primo anno di vita nella popolazione residente del Comune di Ferrara per circoscrizione e genere - anno 2012</t>
  </si>
  <si>
    <t>Tav. 3.21 - Morti oltre il primo anno di vita nella popolazione residente del Comune di Ferrara per circoscrizione e causa di morte (class. ICD-10) - anno 2012</t>
  </si>
  <si>
    <t xml:space="preserve">In corso di accertamento o mancante (Z00-Z99) </t>
  </si>
  <si>
    <t>Tav. 3.22 - Morti oltre il primo anno di vita: quozienti di mortalità specifici (x 1.000) per causa (class. ICD-10) e circosrizione di residenza - anno 2012</t>
  </si>
  <si>
    <t>Tav. 3.23 - Morti oltre il primo anno di vita nella popolazione residente del Comune di Ferrara per classi di età, genere e causa di morte (class. ICD-10) - anno 2012</t>
  </si>
  <si>
    <t xml:space="preserve">15-19 </t>
  </si>
  <si>
    <t xml:space="preserve">25-29 </t>
  </si>
  <si>
    <t xml:space="preserve">75-79 </t>
  </si>
  <si>
    <t xml:space="preserve">80-84 </t>
  </si>
  <si>
    <t xml:space="preserve">85-89 </t>
  </si>
  <si>
    <t xml:space="preserve">90-94 </t>
  </si>
  <si>
    <t>95 e oltre</t>
  </si>
  <si>
    <t>Tav. 3.24 - Morti oltre il primo anno di vita: quozienti di mortalità specifici (x 1.000) per causa (class. ICD-10), genere e classi di età - anno 2012</t>
  </si>
  <si>
    <t>Provenienza</t>
  </si>
  <si>
    <t>Iscrizioni           dall'estero</t>
  </si>
  <si>
    <t>Iscrizioni            dall'estero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</si>
</sst>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\+#,##0;\-#,##0"/>
    <numFmt numFmtId="174" formatCode="0.0"/>
    <numFmt numFmtId="175" formatCode="&quot;L.&quot;\ #,##0;[Red]\-&quot;L.&quot;\ #,##0"/>
    <numFmt numFmtId="176" formatCode="0\ \ \ \ "/>
    <numFmt numFmtId="177" formatCode="_-* #,##0_-;\-* #,##0_-;_-* &quot;-&quot;??_-;_-@_-"/>
    <numFmt numFmtId="178" formatCode="0.0__"/>
    <numFmt numFmtId="179" formatCode="0\ \ \ "/>
    <numFmt numFmtId="180" formatCode="0;[Red]0"/>
    <numFmt numFmtId="181" formatCode="0.00;[Red]0.00"/>
    <numFmt numFmtId="182" formatCode="0________"/>
    <numFmt numFmtId="183" formatCode="0.00__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_-* #,##0.0_-;\-* #,##0.0_-;_-* &quot;-&quot;??_-;_-@_-"/>
    <numFmt numFmtId="188" formatCode="#,##0.0;#,##0.0;&quot;-&quot;;"/>
    <numFmt numFmtId="189" formatCode="#,##0;#,##0;&quot;-&quot;;"/>
    <numFmt numFmtId="190" formatCode="0.00000"/>
    <numFmt numFmtId="191" formatCode="0.0000"/>
    <numFmt numFmtId="192" formatCode="0.000"/>
    <numFmt numFmtId="193" formatCode="0.000000"/>
    <numFmt numFmtId="194" formatCode="[$€-2]\ #.##000_);[Red]\([$€-2]\ #.##000\)"/>
    <numFmt numFmtId="195" formatCode="0.00000000"/>
    <numFmt numFmtId="196" formatCode="0.0000000"/>
    <numFmt numFmtId="197" formatCode="0.0000000000"/>
    <numFmt numFmtId="198" formatCode="0.00000000000"/>
    <numFmt numFmtId="199" formatCode="0.000000000"/>
    <numFmt numFmtId="200" formatCode="0.000000000000"/>
    <numFmt numFmtId="201" formatCode="#,##0.0"/>
  </numFmts>
  <fonts count="30">
    <font>
      <sz val="12"/>
      <name val="Times New Roman"/>
      <family val="0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0"/>
      <name val="Arial"/>
      <family val="0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0"/>
    </font>
    <font>
      <sz val="8"/>
      <name val="Times New Roman"/>
      <family val="0"/>
    </font>
    <font>
      <sz val="9"/>
      <name val="Verdana"/>
      <family val="2"/>
    </font>
    <font>
      <b/>
      <sz val="9"/>
      <name val="Verdan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b/>
      <sz val="13.5"/>
      <name val="Verdana"/>
      <family val="2"/>
    </font>
    <font>
      <sz val="20"/>
      <color indexed="10"/>
      <name val="Verdana"/>
      <family val="2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i/>
      <sz val="8"/>
      <name val="Verdana"/>
      <family val="2"/>
    </font>
    <font>
      <b/>
      <sz val="10"/>
      <color indexed="56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Verdana"/>
      <family val="2"/>
    </font>
    <font>
      <b/>
      <sz val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1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 applyProtection="1">
      <alignment horizontal="left"/>
      <protection/>
    </xf>
    <xf numFmtId="173" fontId="1" fillId="0" borderId="0" xfId="0" applyNumberFormat="1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173" fontId="4" fillId="0" borderId="2" xfId="0" applyNumberFormat="1" applyFont="1" applyBorder="1" applyAlignment="1" applyProtection="1">
      <alignment horizontal="center"/>
      <protection/>
    </xf>
    <xf numFmtId="1" fontId="5" fillId="0" borderId="2" xfId="0" applyNumberFormat="1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73" fontId="1" fillId="0" borderId="2" xfId="0" applyNumberFormat="1" applyFont="1" applyBorder="1" applyAlignment="1" applyProtection="1">
      <alignment/>
      <protection/>
    </xf>
    <xf numFmtId="174" fontId="1" fillId="0" borderId="0" xfId="0" applyNumberFormat="1" applyFont="1" applyBorder="1" applyAlignment="1" applyProtection="1">
      <alignment horizontal="left"/>
      <protection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74" fontId="1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4" fontId="1" fillId="0" borderId="2" xfId="0" applyNumberFormat="1" applyFont="1" applyBorder="1" applyAlignment="1" applyProtection="1">
      <alignment horizontal="center"/>
      <protection/>
    </xf>
    <xf numFmtId="1" fontId="1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4" fontId="5" fillId="0" borderId="1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74" fontId="5" fillId="0" borderId="0" xfId="0" applyNumberFormat="1" applyFont="1" applyBorder="1" applyAlignment="1" applyProtection="1">
      <alignment horizontal="center"/>
      <protection/>
    </xf>
    <xf numFmtId="174" fontId="5" fillId="0" borderId="2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174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3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" fontId="5" fillId="0" borderId="1" xfId="0" applyNumberFormat="1" applyFont="1" applyBorder="1" applyAlignment="1">
      <alignment/>
    </xf>
    <xf numFmtId="0" fontId="4" fillId="0" borderId="1" xfId="0" applyFont="1" applyBorder="1" applyAlignment="1" applyProtection="1">
      <alignment horizontal="center"/>
      <protection/>
    </xf>
    <xf numFmtId="173" fontId="4" fillId="0" borderId="1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173" fontId="4" fillId="0" borderId="0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3" fillId="0" borderId="2" xfId="0" applyFont="1" applyFill="1" applyBorder="1" applyAlignment="1">
      <alignment horizontal="left" vertical="top" wrapText="1"/>
    </xf>
    <xf numFmtId="176" fontId="1" fillId="0" borderId="2" xfId="0" applyNumberFormat="1" applyFont="1" applyFill="1" applyBorder="1" applyAlignment="1">
      <alignment horizontal="right"/>
    </xf>
    <xf numFmtId="179" fontId="1" fillId="0" borderId="2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24" applyFont="1" applyBorder="1">
      <alignment/>
      <protection/>
    </xf>
    <xf numFmtId="0" fontId="1" fillId="0" borderId="0" xfId="24" applyFont="1" applyBorder="1">
      <alignment/>
      <protection/>
    </xf>
    <xf numFmtId="3" fontId="1" fillId="0" borderId="0" xfId="24" applyNumberFormat="1" applyFont="1" applyBorder="1">
      <alignment/>
      <protection/>
    </xf>
    <xf numFmtId="0" fontId="1" fillId="0" borderId="1" xfId="24" applyFont="1" applyBorder="1">
      <alignment/>
      <protection/>
    </xf>
    <xf numFmtId="3" fontId="1" fillId="0" borderId="1" xfId="24" applyNumberFormat="1" applyFont="1" applyBorder="1">
      <alignment/>
      <protection/>
    </xf>
    <xf numFmtId="0" fontId="1" fillId="0" borderId="2" xfId="24" applyFont="1" applyBorder="1">
      <alignment/>
      <protection/>
    </xf>
    <xf numFmtId="0" fontId="3" fillId="0" borderId="2" xfId="24" applyFont="1" applyBorder="1">
      <alignment/>
      <protection/>
    </xf>
    <xf numFmtId="3" fontId="1" fillId="0" borderId="2" xfId="24" applyNumberFormat="1" applyFont="1" applyBorder="1">
      <alignment/>
      <protection/>
    </xf>
    <xf numFmtId="3" fontId="1" fillId="0" borderId="2" xfId="24" applyNumberFormat="1" applyFont="1" applyBorder="1" applyAlignment="1">
      <alignment horizontal="center"/>
      <protection/>
    </xf>
    <xf numFmtId="0" fontId="5" fillId="0" borderId="0" xfId="24" applyFont="1" applyBorder="1">
      <alignment/>
      <protection/>
    </xf>
    <xf numFmtId="3" fontId="1" fillId="0" borderId="0" xfId="24" applyNumberFormat="1" applyFont="1" applyBorder="1" applyAlignment="1">
      <alignment horizontal="center"/>
      <protection/>
    </xf>
    <xf numFmtId="20" fontId="1" fillId="0" borderId="0" xfId="24" applyNumberFormat="1" applyFont="1" applyBorder="1">
      <alignment/>
      <protection/>
    </xf>
    <xf numFmtId="20" fontId="5" fillId="0" borderId="0" xfId="24" applyNumberFormat="1" applyFont="1" applyBorder="1">
      <alignment/>
      <protection/>
    </xf>
    <xf numFmtId="0" fontId="4" fillId="0" borderId="2" xfId="24" applyFont="1" applyBorder="1">
      <alignment/>
      <protection/>
    </xf>
    <xf numFmtId="0" fontId="1" fillId="0" borderId="3" xfId="24" applyFont="1" applyBorder="1">
      <alignment/>
      <protection/>
    </xf>
    <xf numFmtId="3" fontId="1" fillId="0" borderId="3" xfId="24" applyNumberFormat="1" applyFont="1" applyBorder="1">
      <alignment/>
      <protection/>
    </xf>
    <xf numFmtId="3" fontId="1" fillId="0" borderId="3" xfId="24" applyNumberFormat="1" applyFont="1" applyBorder="1" applyAlignment="1">
      <alignment horizontal="center"/>
      <protection/>
    </xf>
    <xf numFmtId="0" fontId="1" fillId="0" borderId="0" xfId="24" applyFont="1" applyBorder="1" applyAlignment="1">
      <alignment horizontal="left"/>
      <protection/>
    </xf>
    <xf numFmtId="0" fontId="1" fillId="0" borderId="2" xfId="24" applyFont="1" applyBorder="1" applyAlignment="1">
      <alignment horizontal="left"/>
      <protection/>
    </xf>
    <xf numFmtId="0" fontId="4" fillId="0" borderId="2" xfId="24" applyFont="1" applyBorder="1" applyAlignment="1" quotePrefix="1">
      <alignment horizontal="left"/>
      <protection/>
    </xf>
    <xf numFmtId="3" fontId="1" fillId="2" borderId="3" xfId="24" applyNumberFormat="1" applyFont="1" applyFill="1" applyBorder="1" applyAlignment="1">
      <alignment horizontal="center"/>
      <protection/>
    </xf>
    <xf numFmtId="0" fontId="3" fillId="0" borderId="3" xfId="24" applyFont="1" applyBorder="1">
      <alignment/>
      <protection/>
    </xf>
    <xf numFmtId="0" fontId="7" fillId="0" borderId="0" xfId="23">
      <alignment/>
      <protection/>
    </xf>
    <xf numFmtId="0" fontId="3" fillId="0" borderId="1" xfId="23" applyFont="1" applyBorder="1" applyAlignment="1">
      <alignment horizontal="center"/>
      <protection/>
    </xf>
    <xf numFmtId="0" fontId="3" fillId="0" borderId="3" xfId="23" applyFont="1" applyBorder="1" applyAlignment="1">
      <alignment horizontal="centerContinuous" vertical="center"/>
      <protection/>
    </xf>
    <xf numFmtId="0" fontId="1" fillId="0" borderId="3" xfId="23" applyFont="1" applyBorder="1" applyAlignment="1">
      <alignment horizontal="centerContinuous"/>
      <protection/>
    </xf>
    <xf numFmtId="0" fontId="1" fillId="0" borderId="0" xfId="23" applyFont="1">
      <alignment/>
      <protection/>
    </xf>
    <xf numFmtId="0" fontId="3" fillId="0" borderId="2" xfId="23" applyFont="1" applyBorder="1" applyAlignment="1">
      <alignment horizontal="center" vertical="top"/>
      <protection/>
    </xf>
    <xf numFmtId="0" fontId="4" fillId="0" borderId="2" xfId="23" applyFont="1" applyBorder="1" applyAlignment="1">
      <alignment horizontal="center"/>
      <protection/>
    </xf>
    <xf numFmtId="0" fontId="5" fillId="0" borderId="0" xfId="23" applyFont="1">
      <alignment/>
      <protection/>
    </xf>
    <xf numFmtId="0" fontId="1" fillId="0" borderId="0" xfId="23" applyFont="1" applyBorder="1" applyAlignment="1">
      <alignment horizontal="center"/>
      <protection/>
    </xf>
    <xf numFmtId="0" fontId="1" fillId="0" borderId="1" xfId="23" applyFont="1" applyBorder="1">
      <alignment/>
      <protection/>
    </xf>
    <xf numFmtId="16" fontId="3" fillId="0" borderId="0" xfId="23" applyNumberFormat="1" applyFont="1" applyBorder="1" applyAlignment="1">
      <alignment horizontal="center" wrapText="1"/>
      <protection/>
    </xf>
    <xf numFmtId="178" fontId="1" fillId="0" borderId="0" xfId="23" applyNumberFormat="1" applyFont="1" applyBorder="1" applyAlignment="1">
      <alignment/>
      <protection/>
    </xf>
    <xf numFmtId="16" fontId="3" fillId="0" borderId="0" xfId="23" applyNumberFormat="1" applyFont="1" applyBorder="1" applyAlignment="1">
      <alignment horizontal="center"/>
      <protection/>
    </xf>
    <xf numFmtId="0" fontId="3" fillId="0" borderId="0" xfId="23" applyFont="1" applyBorder="1" applyAlignment="1">
      <alignment horizontal="center"/>
      <protection/>
    </xf>
    <xf numFmtId="174" fontId="1" fillId="0" borderId="0" xfId="23" applyNumberFormat="1" applyFont="1">
      <alignment/>
      <protection/>
    </xf>
    <xf numFmtId="183" fontId="1" fillId="0" borderId="0" xfId="23" applyNumberFormat="1" applyFont="1" applyBorder="1" applyAlignment="1">
      <alignment/>
      <protection/>
    </xf>
    <xf numFmtId="183" fontId="1" fillId="0" borderId="0" xfId="23" applyNumberFormat="1" applyFont="1">
      <alignment/>
      <protection/>
    </xf>
    <xf numFmtId="0" fontId="1" fillId="0" borderId="2" xfId="23" applyFont="1" applyBorder="1">
      <alignment/>
      <protection/>
    </xf>
    <xf numFmtId="0" fontId="3" fillId="0" borderId="2" xfId="23" applyFont="1" applyBorder="1">
      <alignment/>
      <protection/>
    </xf>
    <xf numFmtId="0" fontId="10" fillId="0" borderId="0" xfId="23" applyFont="1">
      <alignment/>
      <protection/>
    </xf>
    <xf numFmtId="178" fontId="1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3" fillId="0" borderId="4" xfId="0" applyFont="1" applyBorder="1" applyAlignment="1">
      <alignment horizontal="centerContinuous" wrapText="1"/>
    </xf>
    <xf numFmtId="0" fontId="4" fillId="0" borderId="4" xfId="0" applyFont="1" applyBorder="1" applyAlignment="1">
      <alignment horizontal="centerContinuous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180" fontId="5" fillId="0" borderId="5" xfId="0" applyNumberFormat="1" applyFont="1" applyBorder="1" applyAlignment="1">
      <alignment horizontal="center" wrapText="1"/>
    </xf>
    <xf numFmtId="180" fontId="5" fillId="0" borderId="0" xfId="0" applyNumberFormat="1" applyFont="1" applyBorder="1" applyAlignment="1">
      <alignment horizontal="center" vertical="top" wrapText="1"/>
    </xf>
    <xf numFmtId="181" fontId="5" fillId="0" borderId="0" xfId="0" applyNumberFormat="1" applyFont="1" applyBorder="1" applyAlignment="1">
      <alignment wrapText="1"/>
    </xf>
    <xf numFmtId="180" fontId="1" fillId="0" borderId="5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176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176" fontId="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72" fontId="1" fillId="0" borderId="0" xfId="26" applyNumberFormat="1" applyFont="1" applyBorder="1" applyAlignment="1">
      <alignment wrapText="1"/>
    </xf>
    <xf numFmtId="0" fontId="19" fillId="0" borderId="0" xfId="0" applyFont="1" applyBorder="1" applyAlignment="1">
      <alignment/>
    </xf>
    <xf numFmtId="181" fontId="3" fillId="0" borderId="6" xfId="0" applyNumberFormat="1" applyFont="1" applyBorder="1" applyAlignment="1">
      <alignment wrapText="1"/>
    </xf>
    <xf numFmtId="0" fontId="1" fillId="0" borderId="6" xfId="0" applyNumberFormat="1" applyFont="1" applyBorder="1" applyAlignment="1">
      <alignment wrapText="1"/>
    </xf>
    <xf numFmtId="176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3" fillId="0" borderId="1" xfId="0" applyNumberFormat="1" applyFont="1" applyBorder="1" applyAlignment="1">
      <alignment horizontal="center" wrapText="1"/>
    </xf>
    <xf numFmtId="174" fontId="1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horizontal="center" wrapText="1"/>
    </xf>
    <xf numFmtId="174" fontId="3" fillId="0" borderId="6" xfId="0" applyNumberFormat="1" applyFont="1" applyBorder="1" applyAlignment="1">
      <alignment wrapText="1"/>
    </xf>
    <xf numFmtId="174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180" fontId="5" fillId="0" borderId="5" xfId="0" applyNumberFormat="1" applyFont="1" applyBorder="1" applyAlignment="1">
      <alignment horizontal="center" vertical="top" wrapText="1"/>
    </xf>
    <xf numFmtId="182" fontId="1" fillId="0" borderId="5" xfId="0" applyNumberFormat="1" applyFont="1" applyBorder="1" applyAlignment="1" applyProtection="1">
      <alignment/>
      <protection locked="0"/>
    </xf>
    <xf numFmtId="182" fontId="1" fillId="0" borderId="1" xfId="0" applyNumberFormat="1" applyFont="1" applyBorder="1" applyAlignment="1" applyProtection="1">
      <alignment wrapText="1"/>
      <protection locked="0"/>
    </xf>
    <xf numFmtId="182" fontId="1" fillId="0" borderId="0" xfId="0" applyNumberFormat="1" applyFont="1" applyBorder="1" applyAlignment="1" applyProtection="1">
      <alignment/>
      <protection locked="0"/>
    </xf>
    <xf numFmtId="182" fontId="1" fillId="0" borderId="0" xfId="0" applyNumberFormat="1" applyFont="1" applyBorder="1" applyAlignment="1" applyProtection="1">
      <alignment wrapText="1"/>
      <protection locked="0"/>
    </xf>
    <xf numFmtId="182" fontId="1" fillId="0" borderId="6" xfId="0" applyNumberFormat="1" applyFont="1" applyBorder="1" applyAlignment="1" applyProtection="1">
      <alignment/>
      <protection locked="0"/>
    </xf>
    <xf numFmtId="182" fontId="1" fillId="0" borderId="2" xfId="0" applyNumberFormat="1" applyFont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3" xfId="0" applyFont="1" applyBorder="1" applyAlignment="1">
      <alignment horizontal="centerContinuous" wrapText="1"/>
    </xf>
    <xf numFmtId="1" fontId="5" fillId="0" borderId="3" xfId="0" applyNumberFormat="1" applyFont="1" applyBorder="1" applyAlignment="1">
      <alignment horizontal="centerContinuous" wrapText="1"/>
    </xf>
    <xf numFmtId="0" fontId="11" fillId="0" borderId="3" xfId="0" applyFont="1" applyBorder="1" applyAlignment="1">
      <alignment horizontal="centerContinuous"/>
    </xf>
    <xf numFmtId="0" fontId="11" fillId="0" borderId="1" xfId="0" applyFont="1" applyBorder="1" applyAlignment="1">
      <alignment/>
    </xf>
    <xf numFmtId="0" fontId="4" fillId="0" borderId="1" xfId="0" applyFont="1" applyBorder="1" applyAlignment="1">
      <alignment horizontal="centerContinuous" wrapText="1"/>
    </xf>
    <xf numFmtId="1" fontId="5" fillId="0" borderId="1" xfId="0" applyNumberFormat="1" applyFont="1" applyBorder="1" applyAlignment="1">
      <alignment horizontal="centerContinuous" wrapTex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1" fontId="3" fillId="0" borderId="2" xfId="0" applyNumberFormat="1" applyFont="1" applyBorder="1" applyAlignment="1">
      <alignment wrapText="1"/>
    </xf>
    <xf numFmtId="1" fontId="10" fillId="0" borderId="0" xfId="0" applyNumberFormat="1" applyFont="1" applyBorder="1" applyAlignment="1">
      <alignment/>
    </xf>
    <xf numFmtId="0" fontId="1" fillId="0" borderId="3" xfId="25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 quotePrefix="1">
      <alignment horizontal="left" vertical="top"/>
    </xf>
    <xf numFmtId="17" fontId="1" fillId="0" borderId="0" xfId="0" applyNumberFormat="1" applyFont="1" applyFill="1" applyBorder="1" applyAlignment="1" quotePrefix="1">
      <alignment horizontal="left" vertical="top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2" fontId="3" fillId="0" borderId="1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23" fillId="0" borderId="0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4" fontId="1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7" fillId="0" borderId="2" xfId="20" applyBorder="1" applyAlignment="1">
      <alignment horizontal="centerContinuous" wrapText="1"/>
      <protection/>
    </xf>
    <xf numFmtId="0" fontId="7" fillId="0" borderId="0" xfId="20" applyAlignment="1">
      <alignment/>
      <protection/>
    </xf>
    <xf numFmtId="0" fontId="1" fillId="0" borderId="3" xfId="20" applyFont="1" applyFill="1" applyBorder="1" applyAlignment="1">
      <alignment horizontal="left"/>
      <protection/>
    </xf>
    <xf numFmtId="3" fontId="1" fillId="0" borderId="3" xfId="20" applyNumberFormat="1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left"/>
      <protection/>
    </xf>
    <xf numFmtId="3" fontId="1" fillId="0" borderId="0" xfId="20" applyNumberFormat="1" applyFont="1" applyFill="1" applyBorder="1" applyAlignment="1">
      <alignment/>
      <protection/>
    </xf>
    <xf numFmtId="0" fontId="1" fillId="0" borderId="2" xfId="20" applyFont="1" applyFill="1" applyBorder="1" applyAlignment="1">
      <alignment horizontal="left"/>
      <protection/>
    </xf>
    <xf numFmtId="3" fontId="1" fillId="0" borderId="2" xfId="20" applyNumberFormat="1" applyFont="1" applyFill="1" applyBorder="1" applyAlignment="1">
      <alignment/>
      <protection/>
    </xf>
    <xf numFmtId="3" fontId="7" fillId="0" borderId="0" xfId="20" applyNumberFormat="1" applyAlignment="1">
      <alignment/>
      <protection/>
    </xf>
    <xf numFmtId="0" fontId="7" fillId="0" borderId="0" xfId="20">
      <alignment/>
      <protection/>
    </xf>
    <xf numFmtId="0" fontId="1" fillId="0" borderId="3" xfId="20" applyFont="1" applyFill="1" applyBorder="1" applyAlignment="1">
      <alignment horizontal="center" wrapText="1"/>
      <protection/>
    </xf>
    <xf numFmtId="0" fontId="1" fillId="0" borderId="0" xfId="20" applyFont="1" applyFill="1" applyBorder="1" applyAlignment="1">
      <alignment horizontal="left" wrapText="1"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 wrapText="1"/>
      <protection/>
    </xf>
    <xf numFmtId="0" fontId="1" fillId="0" borderId="2" xfId="20" applyFont="1" applyFill="1" applyBorder="1" applyAlignment="1">
      <alignment horizontal="right" wrapText="1"/>
      <protection/>
    </xf>
    <xf numFmtId="3" fontId="1" fillId="0" borderId="2" xfId="20" applyNumberFormat="1" applyFont="1" applyFill="1" applyBorder="1" applyAlignment="1">
      <alignment horizontal="right" wrapText="1"/>
      <protection/>
    </xf>
    <xf numFmtId="0" fontId="7" fillId="0" borderId="0" xfId="20" applyBorder="1" applyAlignment="1">
      <alignment horizontal="left" wrapText="1"/>
      <protection/>
    </xf>
    <xf numFmtId="0" fontId="1" fillId="0" borderId="3" xfId="20" applyFont="1" applyFill="1" applyBorder="1" applyAlignment="1">
      <alignment horizontal="centerContinuous" wrapText="1"/>
      <protection/>
    </xf>
    <xf numFmtId="0" fontId="7" fillId="0" borderId="0" xfId="20" applyBorder="1" applyAlignment="1">
      <alignment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center" wrapText="1"/>
      <protection/>
    </xf>
    <xf numFmtId="0" fontId="26" fillId="0" borderId="2" xfId="20" applyFont="1" applyBorder="1" applyAlignment="1">
      <alignment horizontal="centerContinuous" wrapText="1"/>
      <protection/>
    </xf>
    <xf numFmtId="174" fontId="1" fillId="0" borderId="0" xfId="20" applyNumberFormat="1" applyFont="1" applyFill="1" applyBorder="1" applyAlignment="1">
      <alignment horizontal="right" wrapText="1"/>
      <protection/>
    </xf>
    <xf numFmtId="0" fontId="7" fillId="0" borderId="0" xfId="20" applyFont="1" applyFill="1" applyBorder="1" applyAlignment="1">
      <alignment/>
      <protection/>
    </xf>
    <xf numFmtId="0" fontId="1" fillId="0" borderId="1" xfId="20" applyFont="1" applyFill="1" applyBorder="1" applyAlignment="1">
      <alignment horizontal="center" wrapText="1"/>
      <protection/>
    </xf>
    <xf numFmtId="0" fontId="7" fillId="0" borderId="1" xfId="20" applyBorder="1" applyAlignment="1">
      <alignment/>
      <protection/>
    </xf>
    <xf numFmtId="174" fontId="1" fillId="0" borderId="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2" xfId="20" applyFont="1" applyFill="1" applyBorder="1" applyAlignment="1">
      <alignment/>
      <protection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left" wrapText="1"/>
    </xf>
    <xf numFmtId="17" fontId="1" fillId="0" borderId="2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 wrapText="1"/>
    </xf>
    <xf numFmtId="0" fontId="25" fillId="3" borderId="0" xfId="20" applyFont="1" applyFill="1" applyAlignment="1">
      <alignment horizontal="centerContinuous" wrapText="1"/>
      <protection/>
    </xf>
    <xf numFmtId="0" fontId="7" fillId="0" borderId="0" xfId="20" applyAlignment="1">
      <alignment horizontal="centerContinuous" wrapText="1"/>
      <protection/>
    </xf>
    <xf numFmtId="174" fontId="1" fillId="0" borderId="0" xfId="0" applyNumberFormat="1" applyFont="1" applyFill="1" applyBorder="1" applyAlignment="1">
      <alignment horizontal="right" wrapText="1"/>
    </xf>
    <xf numFmtId="174" fontId="1" fillId="0" borderId="2" xfId="0" applyNumberFormat="1" applyFont="1" applyFill="1" applyBorder="1" applyAlignment="1">
      <alignment horizontal="right" wrapText="1"/>
    </xf>
    <xf numFmtId="174" fontId="1" fillId="0" borderId="1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3" fontId="1" fillId="0" borderId="0" xfId="22" applyNumberFormat="1" applyFont="1" applyFill="1" applyAlignment="1">
      <alignment horizontal="center"/>
      <protection/>
    </xf>
    <xf numFmtId="3" fontId="1" fillId="0" borderId="0" xfId="22" applyNumberFormat="1" applyFont="1" applyFill="1">
      <alignment/>
      <protection/>
    </xf>
    <xf numFmtId="3" fontId="1" fillId="0" borderId="0" xfId="22" applyNumberFormat="1" applyFont="1" applyFill="1" applyAlignment="1">
      <alignment vertical="center"/>
      <protection/>
    </xf>
    <xf numFmtId="3" fontId="1" fillId="0" borderId="0" xfId="22" applyNumberFormat="1" applyFont="1" applyFill="1" applyBorder="1" applyAlignment="1">
      <alignment horizontal="center"/>
      <protection/>
    </xf>
    <xf numFmtId="3" fontId="1" fillId="0" borderId="3" xfId="17" applyNumberFormat="1" applyFont="1" applyFill="1" applyBorder="1" applyAlignment="1">
      <alignment horizontal="center" vertical="center"/>
    </xf>
    <xf numFmtId="3" fontId="3" fillId="0" borderId="3" xfId="17" applyNumberFormat="1" applyFont="1" applyFill="1" applyBorder="1" applyAlignment="1">
      <alignment horizontal="center" vertical="center"/>
    </xf>
    <xf numFmtId="3" fontId="1" fillId="0" borderId="3" xfId="22" applyNumberFormat="1" applyFont="1" applyFill="1" applyBorder="1" applyAlignment="1">
      <alignment horizontal="center" vertical="top" wrapText="1"/>
      <protection/>
    </xf>
    <xf numFmtId="3" fontId="3" fillId="0" borderId="3" xfId="22" applyNumberFormat="1" applyFont="1" applyFill="1" applyBorder="1" applyAlignment="1">
      <alignment horizontal="center" vertical="top" wrapText="1"/>
      <protection/>
    </xf>
    <xf numFmtId="0" fontId="5" fillId="0" borderId="2" xfId="20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horizontal="centerContinuous" wrapText="1"/>
    </xf>
    <xf numFmtId="0" fontId="28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12" fillId="0" borderId="1" xfId="21" applyFont="1" applyBorder="1">
      <alignment/>
      <protection/>
    </xf>
    <xf numFmtId="0" fontId="12" fillId="0" borderId="1" xfId="21" applyFont="1" applyBorder="1" applyAlignment="1">
      <alignment horizontal="center"/>
      <protection/>
    </xf>
    <xf numFmtId="0" fontId="13" fillId="0" borderId="3" xfId="21" applyFont="1" applyBorder="1">
      <alignment/>
      <protection/>
    </xf>
    <xf numFmtId="0" fontId="1" fillId="0" borderId="2" xfId="21" applyFont="1" applyBorder="1">
      <alignment/>
      <protection/>
    </xf>
    <xf numFmtId="0" fontId="1" fillId="0" borderId="2" xfId="21" applyFont="1" applyBorder="1" applyAlignment="1">
      <alignment horizontal="center"/>
      <protection/>
    </xf>
    <xf numFmtId="0" fontId="1" fillId="0" borderId="2" xfId="21" applyFont="1" applyBorder="1" applyAlignment="1" quotePrefix="1">
      <alignment horizontal="center"/>
      <protection/>
    </xf>
    <xf numFmtId="17" fontId="1" fillId="0" borderId="2" xfId="21" applyNumberFormat="1" applyFont="1" applyBorder="1" applyAlignment="1" quotePrefix="1">
      <alignment horizontal="center"/>
      <protection/>
    </xf>
    <xf numFmtId="0" fontId="5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174" fontId="1" fillId="0" borderId="2" xfId="20" applyNumberFormat="1" applyFont="1" applyFill="1" applyBorder="1" applyAlignment="1">
      <alignment horizontal="right" wrapText="1"/>
      <protection/>
    </xf>
    <xf numFmtId="0" fontId="3" fillId="0" borderId="0" xfId="20" applyFont="1" applyFill="1" applyBorder="1" applyAlignment="1">
      <alignment horizontal="centerContinuous" vertical="top"/>
      <protection/>
    </xf>
    <xf numFmtId="0" fontId="29" fillId="0" borderId="0" xfId="0" applyFont="1" applyFill="1" applyBorder="1" applyAlignment="1">
      <alignment horizontal="centerContinuous"/>
    </xf>
    <xf numFmtId="0" fontId="26" fillId="0" borderId="0" xfId="20" applyFont="1" applyFill="1" applyBorder="1" applyAlignment="1">
      <alignment horizontal="centerContinuous"/>
      <protection/>
    </xf>
    <xf numFmtId="0" fontId="7" fillId="0" borderId="3" xfId="20" applyFont="1" applyFill="1" applyBorder="1" applyAlignment="1">
      <alignment horizontal="centerContinuous"/>
      <protection/>
    </xf>
    <xf numFmtId="0" fontId="7" fillId="0" borderId="0" xfId="20" applyFont="1" applyFill="1" applyBorder="1" applyAlignment="1">
      <alignment horizontal="left"/>
      <protection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 quotePrefix="1">
      <alignment horizontal="center"/>
    </xf>
    <xf numFmtId="0" fontId="0" fillId="0" borderId="2" xfId="0" applyFont="1" applyFill="1" applyBorder="1" applyAlignment="1">
      <alignment/>
    </xf>
    <xf numFmtId="0" fontId="7" fillId="0" borderId="0" xfId="20" applyAlignment="1">
      <alignment horizontal="centerContinuous"/>
      <protection/>
    </xf>
    <xf numFmtId="0" fontId="3" fillId="3" borderId="2" xfId="20" applyFont="1" applyFill="1" applyBorder="1" applyAlignment="1">
      <alignment horizontal="centerContinuous" wrapText="1"/>
      <protection/>
    </xf>
    <xf numFmtId="0" fontId="1" fillId="0" borderId="3" xfId="0" applyFont="1" applyBorder="1" applyAlignment="1">
      <alignment horizontal="center"/>
    </xf>
    <xf numFmtId="0" fontId="3" fillId="0" borderId="2" xfId="21" applyFont="1" applyBorder="1" applyAlignment="1">
      <alignment horizontal="center"/>
      <protection/>
    </xf>
    <xf numFmtId="0" fontId="1" fillId="0" borderId="1" xfId="0" applyFont="1" applyBorder="1" applyAlignment="1">
      <alignment horizontal="justify" wrapText="1"/>
    </xf>
    <xf numFmtId="0" fontId="24" fillId="0" borderId="1" xfId="0" applyFont="1" applyBorder="1" applyAlignment="1">
      <alignment horizontal="left" wrapText="1"/>
    </xf>
    <xf numFmtId="3" fontId="3" fillId="0" borderId="3" xfId="24" applyNumberFormat="1" applyFont="1" applyBorder="1" applyAlignment="1">
      <alignment horizontal="center"/>
      <protection/>
    </xf>
    <xf numFmtId="0" fontId="3" fillId="0" borderId="3" xfId="24" applyFont="1" applyBorder="1" applyAlignment="1">
      <alignment wrapText="1"/>
      <protection/>
    </xf>
    <xf numFmtId="0" fontId="4" fillId="0" borderId="3" xfId="24" applyFont="1" applyBorder="1" applyAlignment="1">
      <alignment wrapText="1"/>
      <protection/>
    </xf>
    <xf numFmtId="1" fontId="3" fillId="0" borderId="2" xfId="0" applyNumberFormat="1" applyFont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1" fontId="3" fillId="0" borderId="0" xfId="0" applyNumberFormat="1" applyFont="1" applyBorder="1" applyAlignment="1">
      <alignment horizontal="justify" wrapText="1"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3" fillId="0" borderId="3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3" fontId="3" fillId="0" borderId="0" xfId="22" applyNumberFormat="1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</cellXfs>
  <cellStyles count="16">
    <cellStyle name="Normal" xfId="0"/>
    <cellStyle name="Hyperlink" xfId="15"/>
    <cellStyle name="Followed Hyperlink" xfId="16"/>
    <cellStyle name="Comma" xfId="17"/>
    <cellStyle name="Migliaia (0)_CIRCO1OK" xfId="18"/>
    <cellStyle name="Comma [0]" xfId="19"/>
    <cellStyle name="Normale_annuario_11" xfId="20"/>
    <cellStyle name="Normale_Capitolo3ok" xfId="21"/>
    <cellStyle name="Normale_Cartel1" xfId="22"/>
    <cellStyle name="Normale_Cartel2" xfId="23"/>
    <cellStyle name="Normale_Flussi" xfId="24"/>
    <cellStyle name="Normale_morti_annuario_07" xfId="25"/>
    <cellStyle name="Percent" xfId="26"/>
    <cellStyle name="Currency" xfId="27"/>
    <cellStyle name="Valuta (0)_CIRCO1OK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8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09550" y="0"/>
          <a:ext cx="2952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sng" baseline="0">
              <a:latin typeface="Times New Roman"/>
              <a:ea typeface="Times New Roman"/>
              <a:cs typeface="Times New Roman"/>
            </a:rPr>
            <a:t>IMPORTANTE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: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 DA INVIARE ALLA PREFETTURA NON OLTRE IL 15 DEL MESE SUCCESSIVO A QUELLO CUI I DATI SI RIFERISCONO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3714750" y="16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714750" y="16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3714750" y="16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714750" y="161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RCO\DEF\TAVOLE\CIRC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RCO\DEF\TAVOLE\CIRC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NUDEMO\ANNUA2006\fatto\capstranie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O1OK"/>
      <sheetName val="CIRCO2OK"/>
      <sheetName val="CIRCO3OK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RCO1OK"/>
      <sheetName val="CIRCO2OK"/>
      <sheetName val="CIRCO3OK"/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storica"/>
      <sheetName val="incidenza"/>
      <sheetName val="Stranieri per cittadinanza sex"/>
      <sheetName val="Stranieri per eta e sesso"/>
      <sheetName val="mat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="70" zoomScaleNormal="70" workbookViewId="0" topLeftCell="A1">
      <selection activeCell="S12" sqref="S12"/>
    </sheetView>
  </sheetViews>
  <sheetFormatPr defaultColWidth="9.00390625" defaultRowHeight="15.75"/>
  <cols>
    <col min="1" max="1" width="5.875" style="23" customWidth="1"/>
    <col min="2" max="3" width="6.625" style="21" customWidth="1"/>
    <col min="4" max="4" width="10.375" style="21" bestFit="1" customWidth="1"/>
    <col min="5" max="5" width="8.375" style="21" bestFit="1" customWidth="1"/>
    <col min="6" max="6" width="7.375" style="21" bestFit="1" customWidth="1"/>
    <col min="7" max="7" width="12.625" style="22" bestFit="1" customWidth="1"/>
    <col min="8" max="8" width="13.625" style="21" bestFit="1" customWidth="1"/>
    <col min="9" max="9" width="14.125" style="15" bestFit="1" customWidth="1"/>
    <col min="10" max="10" width="14.875" style="1" bestFit="1" customWidth="1"/>
    <col min="11" max="11" width="1.75390625" style="1" customWidth="1"/>
    <col min="12" max="12" width="9.375" style="1" bestFit="1" customWidth="1"/>
    <col min="13" max="16384" width="9.00390625" style="1" customWidth="1"/>
  </cols>
  <sheetData>
    <row r="1" spans="1:13" ht="30" customHeight="1">
      <c r="A1" s="328" t="s">
        <v>305</v>
      </c>
      <c r="B1" s="329"/>
      <c r="C1" s="329"/>
      <c r="D1" s="329"/>
      <c r="E1" s="329"/>
      <c r="F1" s="329"/>
      <c r="G1" s="329"/>
      <c r="H1" s="329"/>
      <c r="I1" s="329"/>
      <c r="J1" s="329"/>
      <c r="M1" s="213"/>
    </row>
    <row r="2" spans="1:10" s="29" customFormat="1" ht="10.5">
      <c r="A2" s="67"/>
      <c r="B2" s="39"/>
      <c r="C2" s="39"/>
      <c r="D2" s="68" t="s">
        <v>5</v>
      </c>
      <c r="E2" s="39"/>
      <c r="F2" s="39"/>
      <c r="G2" s="69" t="s">
        <v>5</v>
      </c>
      <c r="H2" s="69" t="s">
        <v>5</v>
      </c>
      <c r="I2" s="69" t="s">
        <v>14</v>
      </c>
      <c r="J2" s="69" t="s">
        <v>14</v>
      </c>
    </row>
    <row r="3" spans="1:10" s="29" customFormat="1" ht="10.5">
      <c r="A3" s="70" t="s">
        <v>0</v>
      </c>
      <c r="B3" s="41" t="s">
        <v>2</v>
      </c>
      <c r="C3" s="41" t="s">
        <v>4</v>
      </c>
      <c r="D3" s="71" t="s">
        <v>6</v>
      </c>
      <c r="E3" s="41" t="s">
        <v>8</v>
      </c>
      <c r="F3" s="41" t="s">
        <v>9</v>
      </c>
      <c r="G3" s="72" t="s">
        <v>18</v>
      </c>
      <c r="H3" s="72" t="s">
        <v>10</v>
      </c>
      <c r="I3" s="72" t="s">
        <v>15</v>
      </c>
      <c r="J3" s="72" t="s">
        <v>15</v>
      </c>
    </row>
    <row r="4" spans="1:10" s="29" customFormat="1" ht="10.5">
      <c r="A4" s="26"/>
      <c r="B4" s="27" t="s">
        <v>3</v>
      </c>
      <c r="C4" s="27"/>
      <c r="D4" s="28" t="s">
        <v>7</v>
      </c>
      <c r="E4" s="27"/>
      <c r="F4" s="27"/>
      <c r="G4" s="25" t="s">
        <v>11</v>
      </c>
      <c r="H4" s="25" t="s">
        <v>12</v>
      </c>
      <c r="I4" s="25" t="s">
        <v>16</v>
      </c>
      <c r="J4" s="25" t="s">
        <v>17</v>
      </c>
    </row>
    <row r="5" spans="1:9" ht="1.5" customHeight="1">
      <c r="A5" s="7"/>
      <c r="B5" s="5"/>
      <c r="C5" s="5"/>
      <c r="D5" s="5"/>
      <c r="E5" s="5"/>
      <c r="F5" s="5"/>
      <c r="G5" s="8"/>
      <c r="H5" s="5"/>
      <c r="I5" s="9"/>
    </row>
    <row r="6" spans="1:9" ht="15">
      <c r="A6" s="10">
        <v>1900</v>
      </c>
      <c r="B6" s="11">
        <v>2791</v>
      </c>
      <c r="C6" s="11">
        <v>1901</v>
      </c>
      <c r="D6" s="12">
        <v>890</v>
      </c>
      <c r="E6" s="11">
        <v>2592</v>
      </c>
      <c r="F6" s="11">
        <v>2032</v>
      </c>
      <c r="G6" s="13">
        <v>560</v>
      </c>
      <c r="H6" s="13">
        <v>1450</v>
      </c>
      <c r="I6" s="11">
        <v>80961</v>
      </c>
    </row>
    <row r="7" spans="1:10" ht="15">
      <c r="A7" s="10">
        <v>1901</v>
      </c>
      <c r="B7" s="11">
        <v>3045</v>
      </c>
      <c r="C7" s="11">
        <v>1907</v>
      </c>
      <c r="D7" s="12">
        <v>1138</v>
      </c>
      <c r="E7" s="11">
        <v>2963</v>
      </c>
      <c r="F7" s="11">
        <v>2314</v>
      </c>
      <c r="G7" s="13">
        <v>649</v>
      </c>
      <c r="H7" s="13">
        <v>1787</v>
      </c>
      <c r="I7" s="11">
        <v>82411</v>
      </c>
      <c r="J7" s="14">
        <v>82356</v>
      </c>
    </row>
    <row r="8" spans="1:9" ht="15">
      <c r="A8" s="10">
        <v>1902</v>
      </c>
      <c r="B8" s="11">
        <v>3200</v>
      </c>
      <c r="C8" s="11">
        <v>1776</v>
      </c>
      <c r="D8" s="12">
        <v>1424</v>
      </c>
      <c r="E8" s="11">
        <v>2703</v>
      </c>
      <c r="F8" s="11">
        <v>2864</v>
      </c>
      <c r="G8" s="13">
        <v>-161</v>
      </c>
      <c r="H8" s="13">
        <v>1263</v>
      </c>
      <c r="I8" s="11">
        <v>83674</v>
      </c>
    </row>
    <row r="9" spans="1:9" ht="15">
      <c r="A9" s="10">
        <v>1903</v>
      </c>
      <c r="B9" s="11">
        <v>2830</v>
      </c>
      <c r="C9" s="11">
        <v>1829</v>
      </c>
      <c r="D9" s="12">
        <v>1001</v>
      </c>
      <c r="E9" s="11">
        <v>3107</v>
      </c>
      <c r="F9" s="11">
        <v>2686</v>
      </c>
      <c r="G9" s="13">
        <v>421</v>
      </c>
      <c r="H9" s="13">
        <v>1422</v>
      </c>
      <c r="I9" s="11">
        <v>85096</v>
      </c>
    </row>
    <row r="10" spans="1:9" ht="15">
      <c r="A10" s="10">
        <v>1904</v>
      </c>
      <c r="B10" s="11">
        <v>2990</v>
      </c>
      <c r="C10" s="11">
        <v>1660</v>
      </c>
      <c r="D10" s="12">
        <v>1330</v>
      </c>
      <c r="E10" s="11">
        <v>3047</v>
      </c>
      <c r="F10" s="11">
        <v>3084</v>
      </c>
      <c r="G10" s="13">
        <v>-37</v>
      </c>
      <c r="H10" s="13">
        <v>1293</v>
      </c>
      <c r="I10" s="11">
        <v>86392</v>
      </c>
    </row>
    <row r="11" spans="1:9" ht="15">
      <c r="A11" s="10">
        <v>1905</v>
      </c>
      <c r="B11" s="11">
        <v>3050</v>
      </c>
      <c r="C11" s="11">
        <v>2061</v>
      </c>
      <c r="D11" s="12">
        <v>989</v>
      </c>
      <c r="E11" s="11">
        <v>3609</v>
      </c>
      <c r="F11" s="11">
        <v>2939</v>
      </c>
      <c r="G11" s="13">
        <v>670</v>
      </c>
      <c r="H11" s="13">
        <v>1659</v>
      </c>
      <c r="I11" s="11">
        <v>88051</v>
      </c>
    </row>
    <row r="12" spans="1:9" ht="15">
      <c r="A12" s="10">
        <v>1906</v>
      </c>
      <c r="B12" s="11">
        <v>2976</v>
      </c>
      <c r="C12" s="11">
        <v>1760</v>
      </c>
      <c r="D12" s="12">
        <v>1216</v>
      </c>
      <c r="E12" s="11">
        <v>3699</v>
      </c>
      <c r="F12" s="11">
        <v>3501</v>
      </c>
      <c r="G12" s="13">
        <v>198</v>
      </c>
      <c r="H12" s="13">
        <v>1414</v>
      </c>
      <c r="I12" s="11">
        <v>89465</v>
      </c>
    </row>
    <row r="13" spans="1:9" ht="15">
      <c r="A13" s="10">
        <v>1907</v>
      </c>
      <c r="B13" s="11">
        <v>2969</v>
      </c>
      <c r="C13" s="11">
        <v>1842</v>
      </c>
      <c r="D13" s="12">
        <v>1127</v>
      </c>
      <c r="E13" s="11">
        <v>3651</v>
      </c>
      <c r="F13" s="11">
        <v>3407</v>
      </c>
      <c r="G13" s="13">
        <v>244</v>
      </c>
      <c r="H13" s="13">
        <v>1371</v>
      </c>
      <c r="I13" s="11">
        <v>90836</v>
      </c>
    </row>
    <row r="14" spans="1:9" ht="15">
      <c r="A14" s="10">
        <v>1908</v>
      </c>
      <c r="B14" s="11">
        <v>3162</v>
      </c>
      <c r="C14" s="11">
        <v>1837</v>
      </c>
      <c r="D14" s="12">
        <v>1325</v>
      </c>
      <c r="E14" s="11">
        <v>3028</v>
      </c>
      <c r="F14" s="11">
        <v>2941</v>
      </c>
      <c r="G14" s="13">
        <v>87</v>
      </c>
      <c r="H14" s="13">
        <v>1412</v>
      </c>
      <c r="I14" s="11">
        <v>92248</v>
      </c>
    </row>
    <row r="15" spans="1:9" ht="15">
      <c r="A15" s="10">
        <v>1909</v>
      </c>
      <c r="B15" s="11">
        <v>3113</v>
      </c>
      <c r="C15" s="11">
        <v>2007</v>
      </c>
      <c r="D15" s="12">
        <v>1106</v>
      </c>
      <c r="E15" s="11">
        <v>4125</v>
      </c>
      <c r="F15" s="11">
        <v>2615</v>
      </c>
      <c r="G15" s="13">
        <v>1510</v>
      </c>
      <c r="H15" s="13">
        <v>2616</v>
      </c>
      <c r="I15" s="11">
        <v>94864</v>
      </c>
    </row>
    <row r="16" spans="1:9" ht="15">
      <c r="A16" s="10">
        <v>1910</v>
      </c>
      <c r="B16" s="11">
        <v>3250</v>
      </c>
      <c r="C16" s="11">
        <v>1756</v>
      </c>
      <c r="D16" s="12">
        <v>1494</v>
      </c>
      <c r="E16" s="11">
        <v>3870</v>
      </c>
      <c r="F16" s="11">
        <v>2838</v>
      </c>
      <c r="G16" s="13">
        <v>1032</v>
      </c>
      <c r="H16" s="13">
        <v>2526</v>
      </c>
      <c r="I16" s="11">
        <v>97390</v>
      </c>
    </row>
    <row r="17" spans="1:10" ht="15">
      <c r="A17" s="10">
        <v>1911</v>
      </c>
      <c r="B17" s="11">
        <v>3089</v>
      </c>
      <c r="C17" s="11">
        <v>1909</v>
      </c>
      <c r="D17" s="12">
        <v>1180</v>
      </c>
      <c r="E17" s="11">
        <v>3587</v>
      </c>
      <c r="F17" s="11">
        <v>2609</v>
      </c>
      <c r="G17" s="13">
        <v>978</v>
      </c>
      <c r="H17" s="13">
        <v>2158</v>
      </c>
      <c r="I17" s="11">
        <v>95310</v>
      </c>
      <c r="J17" s="14">
        <v>95212</v>
      </c>
    </row>
    <row r="18" spans="1:9" ht="15">
      <c r="A18" s="10">
        <v>1912</v>
      </c>
      <c r="B18" s="11">
        <v>3196</v>
      </c>
      <c r="C18" s="11">
        <v>1940</v>
      </c>
      <c r="D18" s="12">
        <v>1256</v>
      </c>
      <c r="E18" s="11">
        <v>3517</v>
      </c>
      <c r="F18" s="11">
        <v>3720</v>
      </c>
      <c r="G18" s="13">
        <v>-203</v>
      </c>
      <c r="H18" s="13">
        <v>1053</v>
      </c>
      <c r="I18" s="11">
        <v>96363</v>
      </c>
    </row>
    <row r="19" spans="1:9" ht="15">
      <c r="A19" s="10">
        <v>1913</v>
      </c>
      <c r="B19" s="11">
        <v>3173</v>
      </c>
      <c r="C19" s="11">
        <v>1784</v>
      </c>
      <c r="D19" s="12">
        <v>1389</v>
      </c>
      <c r="E19" s="11">
        <v>4665</v>
      </c>
      <c r="F19" s="11">
        <v>3289</v>
      </c>
      <c r="G19" s="13">
        <v>1376</v>
      </c>
      <c r="H19" s="13">
        <v>2765</v>
      </c>
      <c r="I19" s="11">
        <v>99128</v>
      </c>
    </row>
    <row r="20" spans="1:9" ht="15">
      <c r="A20" s="10">
        <v>1914</v>
      </c>
      <c r="B20" s="11">
        <v>3348</v>
      </c>
      <c r="C20" s="11">
        <v>1690</v>
      </c>
      <c r="D20" s="12">
        <v>1658</v>
      </c>
      <c r="E20" s="11">
        <v>4377</v>
      </c>
      <c r="F20" s="11">
        <v>3396</v>
      </c>
      <c r="G20" s="13">
        <v>981</v>
      </c>
      <c r="H20" s="13">
        <v>2639</v>
      </c>
      <c r="I20" s="11">
        <v>101767</v>
      </c>
    </row>
    <row r="21" spans="1:9" ht="15">
      <c r="A21" s="10">
        <v>1915</v>
      </c>
      <c r="B21" s="11">
        <v>3101</v>
      </c>
      <c r="C21" s="11">
        <v>1958</v>
      </c>
      <c r="D21" s="12">
        <v>1143</v>
      </c>
      <c r="E21" s="11">
        <v>3695</v>
      </c>
      <c r="F21" s="11">
        <v>3163</v>
      </c>
      <c r="G21" s="13">
        <v>532</v>
      </c>
      <c r="H21" s="13">
        <v>1675</v>
      </c>
      <c r="I21" s="11">
        <v>103442</v>
      </c>
    </row>
    <row r="22" spans="1:9" ht="15">
      <c r="A22" s="10">
        <v>1916</v>
      </c>
      <c r="B22" s="11">
        <v>2441</v>
      </c>
      <c r="C22" s="11">
        <v>2076</v>
      </c>
      <c r="D22" s="12">
        <v>365</v>
      </c>
      <c r="E22" s="11">
        <v>3415</v>
      </c>
      <c r="F22" s="11">
        <v>2524</v>
      </c>
      <c r="G22" s="13">
        <v>891</v>
      </c>
      <c r="H22" s="13">
        <v>1256</v>
      </c>
      <c r="I22" s="11">
        <v>104698</v>
      </c>
    </row>
    <row r="23" spans="1:9" ht="15">
      <c r="A23" s="10">
        <v>1917</v>
      </c>
      <c r="B23" s="11">
        <v>1957</v>
      </c>
      <c r="C23" s="11">
        <v>2242</v>
      </c>
      <c r="D23" s="12">
        <v>-285</v>
      </c>
      <c r="E23" s="11">
        <v>3471</v>
      </c>
      <c r="F23" s="11">
        <v>2507</v>
      </c>
      <c r="G23" s="13">
        <v>964</v>
      </c>
      <c r="H23" s="13">
        <v>679</v>
      </c>
      <c r="I23" s="11">
        <v>105377</v>
      </c>
    </row>
    <row r="24" spans="1:9" ht="15">
      <c r="A24" s="10">
        <v>1918</v>
      </c>
      <c r="B24" s="11">
        <v>1810</v>
      </c>
      <c r="C24" s="11">
        <v>3384</v>
      </c>
      <c r="D24" s="12">
        <v>-1574</v>
      </c>
      <c r="E24" s="11">
        <v>2012</v>
      </c>
      <c r="F24" s="11">
        <v>1829</v>
      </c>
      <c r="G24" s="13">
        <v>183</v>
      </c>
      <c r="H24" s="13">
        <v>-1391</v>
      </c>
      <c r="I24" s="11">
        <v>103986</v>
      </c>
    </row>
    <row r="25" spans="1:9" ht="15">
      <c r="A25" s="10">
        <v>1919</v>
      </c>
      <c r="B25" s="11">
        <v>2256</v>
      </c>
      <c r="C25" s="11">
        <v>1795</v>
      </c>
      <c r="D25" s="12">
        <v>461</v>
      </c>
      <c r="E25" s="11">
        <v>3290</v>
      </c>
      <c r="F25" s="11">
        <v>2997</v>
      </c>
      <c r="G25" s="13">
        <v>293</v>
      </c>
      <c r="H25" s="13">
        <v>754</v>
      </c>
      <c r="I25" s="11">
        <v>104740</v>
      </c>
    </row>
    <row r="26" spans="1:9" ht="15">
      <c r="A26" s="10">
        <v>1920</v>
      </c>
      <c r="B26" s="11">
        <v>3443</v>
      </c>
      <c r="C26" s="11">
        <v>1925</v>
      </c>
      <c r="D26" s="12">
        <v>1518</v>
      </c>
      <c r="E26" s="11">
        <v>3356</v>
      </c>
      <c r="F26" s="11">
        <v>2610</v>
      </c>
      <c r="G26" s="13">
        <v>746</v>
      </c>
      <c r="H26" s="13">
        <v>2264</v>
      </c>
      <c r="I26" s="11">
        <v>107004</v>
      </c>
    </row>
    <row r="27" spans="1:10" ht="15">
      <c r="A27" s="10">
        <v>1921</v>
      </c>
      <c r="B27" s="11">
        <v>3199</v>
      </c>
      <c r="C27" s="11">
        <v>1798</v>
      </c>
      <c r="D27" s="12">
        <v>1401</v>
      </c>
      <c r="E27" s="11">
        <v>2894</v>
      </c>
      <c r="F27" s="11">
        <v>2305</v>
      </c>
      <c r="G27" s="13">
        <v>589</v>
      </c>
      <c r="H27" s="13">
        <v>1990</v>
      </c>
      <c r="I27" s="11">
        <v>105113</v>
      </c>
      <c r="J27" s="14">
        <v>107618</v>
      </c>
    </row>
    <row r="28" spans="1:9" ht="15">
      <c r="A28" s="10">
        <v>1922</v>
      </c>
      <c r="B28" s="11">
        <v>2948</v>
      </c>
      <c r="C28" s="11">
        <v>1688</v>
      </c>
      <c r="D28" s="12">
        <v>1260</v>
      </c>
      <c r="E28" s="11">
        <v>1713</v>
      </c>
      <c r="F28" s="11">
        <v>1975</v>
      </c>
      <c r="G28" s="13">
        <v>-262</v>
      </c>
      <c r="H28" s="13">
        <v>998</v>
      </c>
      <c r="I28" s="11">
        <v>106111</v>
      </c>
    </row>
    <row r="29" spans="1:9" ht="15">
      <c r="A29" s="10">
        <v>1923</v>
      </c>
      <c r="B29" s="11">
        <v>2925</v>
      </c>
      <c r="C29" s="11">
        <v>1653</v>
      </c>
      <c r="D29" s="12">
        <v>1272</v>
      </c>
      <c r="E29" s="11">
        <v>3781</v>
      </c>
      <c r="F29" s="11">
        <v>2142</v>
      </c>
      <c r="G29" s="13">
        <v>1639</v>
      </c>
      <c r="H29" s="13">
        <v>2911</v>
      </c>
      <c r="I29" s="11">
        <v>109022</v>
      </c>
    </row>
    <row r="30" spans="1:9" ht="15">
      <c r="A30" s="10">
        <v>1924</v>
      </c>
      <c r="B30" s="11">
        <v>2753</v>
      </c>
      <c r="C30" s="11">
        <v>1789</v>
      </c>
      <c r="D30" s="12">
        <v>964</v>
      </c>
      <c r="E30" s="11">
        <v>3132</v>
      </c>
      <c r="F30" s="11">
        <v>2852</v>
      </c>
      <c r="G30" s="13">
        <v>280</v>
      </c>
      <c r="H30" s="13">
        <v>1244</v>
      </c>
      <c r="I30" s="11">
        <v>110266</v>
      </c>
    </row>
    <row r="31" spans="1:9" ht="15">
      <c r="A31" s="10">
        <v>1925</v>
      </c>
      <c r="B31" s="11">
        <v>2778</v>
      </c>
      <c r="C31" s="11">
        <v>1776</v>
      </c>
      <c r="D31" s="12">
        <v>1002</v>
      </c>
      <c r="E31" s="11">
        <v>4119</v>
      </c>
      <c r="F31" s="11">
        <v>3580</v>
      </c>
      <c r="G31" s="13">
        <v>539</v>
      </c>
      <c r="H31" s="13">
        <v>1541</v>
      </c>
      <c r="I31" s="11">
        <v>111807</v>
      </c>
    </row>
    <row r="32" spans="1:9" ht="15">
      <c r="A32" s="10">
        <v>1926</v>
      </c>
      <c r="B32" s="11">
        <v>2540</v>
      </c>
      <c r="C32" s="11">
        <v>1693</v>
      </c>
      <c r="D32" s="12">
        <v>847</v>
      </c>
      <c r="E32" s="11">
        <v>3869</v>
      </c>
      <c r="F32" s="11">
        <v>3620</v>
      </c>
      <c r="G32" s="13">
        <v>249</v>
      </c>
      <c r="H32" s="13">
        <v>1096</v>
      </c>
      <c r="I32" s="11">
        <v>112903</v>
      </c>
    </row>
    <row r="33" spans="1:9" ht="15">
      <c r="A33" s="10">
        <v>1927</v>
      </c>
      <c r="B33" s="11">
        <v>2399</v>
      </c>
      <c r="C33" s="11">
        <v>1711</v>
      </c>
      <c r="D33" s="12">
        <v>688</v>
      </c>
      <c r="E33" s="11">
        <v>5441</v>
      </c>
      <c r="F33" s="11">
        <v>5175</v>
      </c>
      <c r="G33" s="13">
        <v>266</v>
      </c>
      <c r="H33" s="13">
        <v>954</v>
      </c>
      <c r="I33" s="11">
        <v>113857</v>
      </c>
    </row>
    <row r="34" spans="1:9" ht="15">
      <c r="A34" s="10">
        <v>1928</v>
      </c>
      <c r="B34" s="11">
        <v>2397</v>
      </c>
      <c r="C34" s="11">
        <v>1543</v>
      </c>
      <c r="D34" s="12">
        <v>854</v>
      </c>
      <c r="E34" s="11">
        <v>3721</v>
      </c>
      <c r="F34" s="11">
        <v>3543</v>
      </c>
      <c r="G34" s="13">
        <v>178</v>
      </c>
      <c r="H34" s="13">
        <v>1032</v>
      </c>
      <c r="I34" s="11">
        <v>114889</v>
      </c>
    </row>
    <row r="35" spans="1:9" ht="15">
      <c r="A35" s="10">
        <v>1929</v>
      </c>
      <c r="B35" s="11">
        <v>2340</v>
      </c>
      <c r="C35" s="11">
        <v>1780</v>
      </c>
      <c r="D35" s="12">
        <v>560</v>
      </c>
      <c r="E35" s="11">
        <v>4244</v>
      </c>
      <c r="F35" s="11">
        <v>4581</v>
      </c>
      <c r="G35" s="13">
        <v>-337</v>
      </c>
      <c r="H35" s="13">
        <v>223</v>
      </c>
      <c r="I35" s="11">
        <v>115112</v>
      </c>
    </row>
    <row r="36" spans="1:9" ht="15">
      <c r="A36" s="10">
        <v>1930</v>
      </c>
      <c r="B36" s="11">
        <v>2396</v>
      </c>
      <c r="C36" s="11">
        <v>1352</v>
      </c>
      <c r="D36" s="12">
        <v>1044</v>
      </c>
      <c r="E36" s="11">
        <v>4131</v>
      </c>
      <c r="F36" s="11">
        <v>3902</v>
      </c>
      <c r="G36" s="13">
        <v>229</v>
      </c>
      <c r="H36" s="13">
        <v>1273</v>
      </c>
      <c r="I36" s="11">
        <v>116385</v>
      </c>
    </row>
    <row r="37" spans="1:10" ht="15">
      <c r="A37" s="10">
        <v>1931</v>
      </c>
      <c r="B37" s="11">
        <v>2272</v>
      </c>
      <c r="C37" s="11">
        <v>1411</v>
      </c>
      <c r="D37" s="12">
        <v>861</v>
      </c>
      <c r="E37" s="11">
        <v>3672</v>
      </c>
      <c r="F37" s="11">
        <v>3762</v>
      </c>
      <c r="G37" s="13">
        <v>-90</v>
      </c>
      <c r="H37" s="13">
        <v>771</v>
      </c>
      <c r="I37" s="11">
        <v>113289</v>
      </c>
      <c r="J37" s="14">
        <v>115618</v>
      </c>
    </row>
    <row r="38" spans="1:9" ht="15">
      <c r="A38" s="10">
        <v>1932</v>
      </c>
      <c r="B38" s="11">
        <v>2138</v>
      </c>
      <c r="C38" s="11">
        <v>1659</v>
      </c>
      <c r="D38" s="12">
        <v>479</v>
      </c>
      <c r="E38" s="11">
        <v>6792</v>
      </c>
      <c r="F38" s="11">
        <v>4855</v>
      </c>
      <c r="G38" s="13">
        <v>1937</v>
      </c>
      <c r="H38" s="13">
        <v>2416</v>
      </c>
      <c r="I38" s="11">
        <v>115714</v>
      </c>
    </row>
    <row r="39" spans="1:9" ht="15">
      <c r="A39" s="10">
        <v>1933</v>
      </c>
      <c r="B39" s="11">
        <v>2118</v>
      </c>
      <c r="C39" s="11">
        <v>1328</v>
      </c>
      <c r="D39" s="12">
        <v>790</v>
      </c>
      <c r="E39" s="11">
        <v>4673</v>
      </c>
      <c r="F39" s="11">
        <v>3856</v>
      </c>
      <c r="G39" s="13">
        <v>817</v>
      </c>
      <c r="H39" s="13">
        <v>1607</v>
      </c>
      <c r="I39" s="11">
        <v>117321</v>
      </c>
    </row>
    <row r="40" spans="1:9" ht="15">
      <c r="A40" s="10">
        <v>1934</v>
      </c>
      <c r="B40" s="11">
        <v>2201</v>
      </c>
      <c r="C40" s="11">
        <v>1236</v>
      </c>
      <c r="D40" s="12">
        <v>965</v>
      </c>
      <c r="E40" s="11">
        <v>4895</v>
      </c>
      <c r="F40" s="11">
        <v>4254</v>
      </c>
      <c r="G40" s="13">
        <v>641</v>
      </c>
      <c r="H40" s="13">
        <v>1606</v>
      </c>
      <c r="I40" s="11">
        <v>118927</v>
      </c>
    </row>
    <row r="41" spans="1:9" ht="15">
      <c r="A41" s="10">
        <v>1935</v>
      </c>
      <c r="B41" s="11">
        <v>2172</v>
      </c>
      <c r="C41" s="11">
        <v>1418</v>
      </c>
      <c r="D41" s="12">
        <v>754</v>
      </c>
      <c r="E41" s="11">
        <v>5001</v>
      </c>
      <c r="F41" s="11">
        <v>5374</v>
      </c>
      <c r="G41" s="13">
        <v>-373</v>
      </c>
      <c r="H41" s="13">
        <v>381</v>
      </c>
      <c r="I41" s="11">
        <v>119308</v>
      </c>
    </row>
    <row r="42" spans="1:10" ht="15">
      <c r="A42" s="10">
        <v>1936</v>
      </c>
      <c r="B42" s="11">
        <v>2025</v>
      </c>
      <c r="C42" s="11">
        <v>1463</v>
      </c>
      <c r="D42" s="12">
        <v>562</v>
      </c>
      <c r="E42" s="11">
        <v>5019</v>
      </c>
      <c r="F42" s="11">
        <v>4082</v>
      </c>
      <c r="G42" s="13">
        <v>937</v>
      </c>
      <c r="H42" s="13">
        <v>1499</v>
      </c>
      <c r="I42" s="11">
        <v>120725</v>
      </c>
      <c r="J42" s="14">
        <v>119532</v>
      </c>
    </row>
    <row r="43" spans="1:9" ht="15">
      <c r="A43" s="10">
        <v>1937</v>
      </c>
      <c r="B43" s="11">
        <v>2197</v>
      </c>
      <c r="C43" s="11">
        <v>1312</v>
      </c>
      <c r="D43" s="12">
        <v>885</v>
      </c>
      <c r="E43" s="11">
        <v>4845</v>
      </c>
      <c r="F43" s="11">
        <v>4146</v>
      </c>
      <c r="G43" s="13">
        <v>699</v>
      </c>
      <c r="H43" s="13">
        <v>1584</v>
      </c>
      <c r="I43" s="11">
        <v>122309</v>
      </c>
    </row>
    <row r="44" spans="1:9" ht="15">
      <c r="A44" s="10">
        <v>1938</v>
      </c>
      <c r="B44" s="11">
        <v>2267</v>
      </c>
      <c r="C44" s="11">
        <v>1486</v>
      </c>
      <c r="D44" s="12">
        <v>781</v>
      </c>
      <c r="E44" s="11">
        <v>3877</v>
      </c>
      <c r="F44" s="11">
        <v>4196</v>
      </c>
      <c r="G44" s="13">
        <v>-319</v>
      </c>
      <c r="H44" s="13">
        <v>462</v>
      </c>
      <c r="I44" s="11">
        <v>122771</v>
      </c>
    </row>
    <row r="45" spans="1:9" ht="15">
      <c r="A45" s="10">
        <v>1939</v>
      </c>
      <c r="B45" s="11">
        <v>2184</v>
      </c>
      <c r="C45" s="11">
        <v>1426</v>
      </c>
      <c r="D45" s="12">
        <v>758</v>
      </c>
      <c r="E45" s="11">
        <v>3876</v>
      </c>
      <c r="F45" s="11">
        <v>3789</v>
      </c>
      <c r="G45" s="13">
        <v>87</v>
      </c>
      <c r="H45" s="13">
        <v>845</v>
      </c>
      <c r="I45" s="11">
        <v>123616</v>
      </c>
    </row>
    <row r="46" spans="1:9" ht="15">
      <c r="A46" s="10">
        <v>1940</v>
      </c>
      <c r="B46" s="11">
        <v>2308</v>
      </c>
      <c r="C46" s="11">
        <v>1411</v>
      </c>
      <c r="D46" s="12">
        <v>897</v>
      </c>
      <c r="E46" s="11">
        <v>4616</v>
      </c>
      <c r="F46" s="11">
        <v>3382</v>
      </c>
      <c r="G46" s="13">
        <v>1234</v>
      </c>
      <c r="H46" s="13">
        <v>2131</v>
      </c>
      <c r="I46" s="11">
        <v>125747</v>
      </c>
    </row>
    <row r="47" spans="1:9" ht="15">
      <c r="A47" s="10">
        <v>1941</v>
      </c>
      <c r="B47" s="11">
        <v>2128</v>
      </c>
      <c r="C47" s="11">
        <v>1513</v>
      </c>
      <c r="D47" s="12">
        <v>615</v>
      </c>
      <c r="E47" s="11">
        <v>4149</v>
      </c>
      <c r="F47" s="11">
        <v>2836</v>
      </c>
      <c r="G47" s="13">
        <v>1313</v>
      </c>
      <c r="H47" s="13">
        <v>1928</v>
      </c>
      <c r="I47" s="11">
        <v>127675</v>
      </c>
    </row>
    <row r="48" spans="1:9" ht="15">
      <c r="A48" s="10">
        <v>1942</v>
      </c>
      <c r="B48" s="11">
        <v>2062</v>
      </c>
      <c r="C48" s="11">
        <v>1554</v>
      </c>
      <c r="D48" s="12">
        <v>508</v>
      </c>
      <c r="E48" s="11">
        <v>3861</v>
      </c>
      <c r="F48" s="11">
        <v>2900</v>
      </c>
      <c r="G48" s="13">
        <v>961</v>
      </c>
      <c r="H48" s="13">
        <v>1469</v>
      </c>
      <c r="I48" s="11">
        <v>129144</v>
      </c>
    </row>
    <row r="49" spans="1:9" ht="15">
      <c r="A49" s="10">
        <v>1943</v>
      </c>
      <c r="B49" s="11">
        <v>2056</v>
      </c>
      <c r="C49" s="11">
        <v>1509</v>
      </c>
      <c r="D49" s="12">
        <v>547</v>
      </c>
      <c r="E49" s="11">
        <v>3136</v>
      </c>
      <c r="F49" s="11">
        <v>2358</v>
      </c>
      <c r="G49" s="13">
        <v>778</v>
      </c>
      <c r="H49" s="13">
        <v>1325</v>
      </c>
      <c r="I49" s="11">
        <v>130469</v>
      </c>
    </row>
    <row r="50" spans="1:9" ht="15">
      <c r="A50" s="10">
        <v>1944</v>
      </c>
      <c r="B50" s="11">
        <v>1806</v>
      </c>
      <c r="C50" s="11">
        <v>1583</v>
      </c>
      <c r="D50" s="12">
        <v>223</v>
      </c>
      <c r="E50" s="11">
        <v>965</v>
      </c>
      <c r="F50" s="11">
        <v>1938</v>
      </c>
      <c r="G50" s="13">
        <v>-973</v>
      </c>
      <c r="H50" s="13">
        <v>-750</v>
      </c>
      <c r="I50" s="11">
        <v>129719</v>
      </c>
    </row>
    <row r="51" spans="1:9" ht="15">
      <c r="A51" s="10">
        <v>1945</v>
      </c>
      <c r="B51" s="11">
        <v>1797</v>
      </c>
      <c r="C51" s="11">
        <v>2114</v>
      </c>
      <c r="D51" s="12">
        <v>-317</v>
      </c>
      <c r="E51" s="11">
        <v>3181</v>
      </c>
      <c r="F51" s="11">
        <v>1689</v>
      </c>
      <c r="G51" s="13">
        <v>1492</v>
      </c>
      <c r="H51" s="13">
        <v>1175</v>
      </c>
      <c r="I51" s="11">
        <v>130894</v>
      </c>
    </row>
    <row r="52" spans="1:9" ht="15">
      <c r="A52" s="10">
        <v>1946</v>
      </c>
      <c r="B52" s="11">
        <v>2675</v>
      </c>
      <c r="C52" s="11">
        <v>1465</v>
      </c>
      <c r="D52" s="12">
        <v>1210</v>
      </c>
      <c r="E52" s="11">
        <v>4936</v>
      </c>
      <c r="F52" s="11">
        <v>3678</v>
      </c>
      <c r="G52" s="13">
        <v>1258</v>
      </c>
      <c r="H52" s="13">
        <v>2468</v>
      </c>
      <c r="I52" s="11">
        <v>133362</v>
      </c>
    </row>
    <row r="53" spans="1:9" ht="15">
      <c r="A53" s="10">
        <v>1947</v>
      </c>
      <c r="B53" s="11">
        <v>2421</v>
      </c>
      <c r="C53" s="11">
        <v>1459</v>
      </c>
      <c r="D53" s="12">
        <v>962</v>
      </c>
      <c r="E53" s="11">
        <v>3389</v>
      </c>
      <c r="F53" s="11">
        <v>2291</v>
      </c>
      <c r="G53" s="13">
        <v>1098</v>
      </c>
      <c r="H53" s="13">
        <v>2060</v>
      </c>
      <c r="I53" s="11">
        <v>135422</v>
      </c>
    </row>
    <row r="54" spans="1:9" ht="15">
      <c r="A54" s="10">
        <v>1948</v>
      </c>
      <c r="B54" s="11">
        <v>2346</v>
      </c>
      <c r="C54" s="11">
        <v>1259</v>
      </c>
      <c r="D54" s="12">
        <v>1087</v>
      </c>
      <c r="E54" s="11">
        <v>2792</v>
      </c>
      <c r="F54" s="11">
        <v>2208</v>
      </c>
      <c r="G54" s="13">
        <v>584</v>
      </c>
      <c r="H54" s="13">
        <v>1671</v>
      </c>
      <c r="I54" s="11">
        <v>137093</v>
      </c>
    </row>
    <row r="55" spans="1:9" ht="15">
      <c r="A55" s="10">
        <v>1949</v>
      </c>
      <c r="B55" s="11">
        <v>2041</v>
      </c>
      <c r="C55" s="11">
        <v>1368</v>
      </c>
      <c r="D55" s="12">
        <v>673</v>
      </c>
      <c r="E55" s="11">
        <v>2865</v>
      </c>
      <c r="F55" s="11">
        <v>2458</v>
      </c>
      <c r="G55" s="13">
        <v>407</v>
      </c>
      <c r="H55" s="13">
        <v>1080</v>
      </c>
      <c r="I55" s="11">
        <v>138173</v>
      </c>
    </row>
    <row r="56" spans="1:9" ht="15">
      <c r="A56" s="10">
        <v>1950</v>
      </c>
      <c r="B56" s="11">
        <v>1952</v>
      </c>
      <c r="C56" s="11">
        <v>1319</v>
      </c>
      <c r="D56" s="12">
        <v>633</v>
      </c>
      <c r="E56" s="11">
        <v>2593</v>
      </c>
      <c r="F56" s="11">
        <v>2228</v>
      </c>
      <c r="G56" s="13">
        <v>365</v>
      </c>
      <c r="H56" s="13">
        <v>998</v>
      </c>
      <c r="I56" s="11">
        <v>139171</v>
      </c>
    </row>
    <row r="57" spans="1:10" ht="15">
      <c r="A57" s="10">
        <v>1951</v>
      </c>
      <c r="B57" s="11">
        <v>1814</v>
      </c>
      <c r="C57" s="11">
        <v>1335</v>
      </c>
      <c r="D57" s="12">
        <v>479</v>
      </c>
      <c r="E57" s="11">
        <v>2959</v>
      </c>
      <c r="F57" s="11">
        <v>2328</v>
      </c>
      <c r="G57" s="13">
        <v>631</v>
      </c>
      <c r="H57" s="13">
        <v>1110</v>
      </c>
      <c r="I57" s="11">
        <v>134201</v>
      </c>
      <c r="J57" s="14">
        <v>133949</v>
      </c>
    </row>
    <row r="58" spans="1:9" ht="15">
      <c r="A58" s="10">
        <v>1952</v>
      </c>
      <c r="B58" s="11">
        <v>1891</v>
      </c>
      <c r="C58" s="11">
        <v>1431</v>
      </c>
      <c r="D58" s="12">
        <v>460</v>
      </c>
      <c r="E58" s="11">
        <v>2921</v>
      </c>
      <c r="F58" s="11">
        <v>2886</v>
      </c>
      <c r="G58" s="13">
        <v>35</v>
      </c>
      <c r="H58" s="13">
        <v>495</v>
      </c>
      <c r="I58" s="11">
        <v>134696</v>
      </c>
    </row>
    <row r="59" spans="1:9" ht="15">
      <c r="A59" s="10">
        <v>1953</v>
      </c>
      <c r="B59" s="11">
        <v>1956</v>
      </c>
      <c r="C59" s="11">
        <v>1325</v>
      </c>
      <c r="D59" s="12">
        <v>631</v>
      </c>
      <c r="E59" s="11">
        <v>3279</v>
      </c>
      <c r="F59" s="11">
        <v>1527</v>
      </c>
      <c r="G59" s="13">
        <v>1752</v>
      </c>
      <c r="H59" s="13">
        <v>2383</v>
      </c>
      <c r="I59" s="11">
        <v>137100</v>
      </c>
    </row>
    <row r="60" spans="1:9" ht="15">
      <c r="A60" s="10">
        <v>1954</v>
      </c>
      <c r="B60" s="11">
        <v>1848</v>
      </c>
      <c r="C60" s="11">
        <v>1182</v>
      </c>
      <c r="D60" s="12">
        <v>666</v>
      </c>
      <c r="E60" s="11">
        <v>3485</v>
      </c>
      <c r="F60" s="11">
        <v>1714</v>
      </c>
      <c r="G60" s="13">
        <v>1771</v>
      </c>
      <c r="H60" s="13">
        <v>2437</v>
      </c>
      <c r="I60" s="11">
        <v>139537</v>
      </c>
    </row>
    <row r="61" spans="1:10" ht="15">
      <c r="A61" s="17">
        <v>1955</v>
      </c>
      <c r="B61" s="44">
        <v>1856</v>
      </c>
      <c r="C61" s="44">
        <v>1227</v>
      </c>
      <c r="D61" s="73">
        <v>629</v>
      </c>
      <c r="E61" s="44">
        <v>3699</v>
      </c>
      <c r="F61" s="44">
        <v>2678</v>
      </c>
      <c r="G61" s="30">
        <v>1021</v>
      </c>
      <c r="H61" s="30">
        <v>1650</v>
      </c>
      <c r="I61" s="44">
        <v>141187</v>
      </c>
      <c r="J61" s="20"/>
    </row>
    <row r="62" spans="1:10" ht="30" customHeight="1">
      <c r="A62" s="328" t="s">
        <v>267</v>
      </c>
      <c r="B62" s="329"/>
      <c r="C62" s="329"/>
      <c r="D62" s="329"/>
      <c r="E62" s="329"/>
      <c r="F62" s="329"/>
      <c r="G62" s="329"/>
      <c r="H62" s="329"/>
      <c r="I62" s="329"/>
      <c r="J62" s="329"/>
    </row>
    <row r="63" spans="1:10" s="29" customFormat="1" ht="10.5">
      <c r="A63" s="67"/>
      <c r="B63" s="39"/>
      <c r="C63" s="39"/>
      <c r="D63" s="68" t="s">
        <v>5</v>
      </c>
      <c r="E63" s="39"/>
      <c r="F63" s="39"/>
      <c r="G63" s="69" t="s">
        <v>5</v>
      </c>
      <c r="H63" s="69" t="s">
        <v>5</v>
      </c>
      <c r="I63" s="69" t="s">
        <v>14</v>
      </c>
      <c r="J63" s="69" t="s">
        <v>14</v>
      </c>
    </row>
    <row r="64" spans="1:10" s="29" customFormat="1" ht="10.5">
      <c r="A64" s="70" t="s">
        <v>0</v>
      </c>
      <c r="B64" s="41" t="s">
        <v>2</v>
      </c>
      <c r="C64" s="41" t="s">
        <v>4</v>
      </c>
      <c r="D64" s="71" t="s">
        <v>6</v>
      </c>
      <c r="E64" s="41" t="s">
        <v>8</v>
      </c>
      <c r="F64" s="41" t="s">
        <v>9</v>
      </c>
      <c r="G64" s="72" t="s">
        <v>18</v>
      </c>
      <c r="H64" s="72" t="s">
        <v>10</v>
      </c>
      <c r="I64" s="72" t="s">
        <v>15</v>
      </c>
      <c r="J64" s="72" t="s">
        <v>15</v>
      </c>
    </row>
    <row r="65" spans="1:10" s="29" customFormat="1" ht="10.5">
      <c r="A65" s="26"/>
      <c r="B65" s="27" t="s">
        <v>3</v>
      </c>
      <c r="C65" s="27"/>
      <c r="D65" s="28" t="s">
        <v>7</v>
      </c>
      <c r="E65" s="27"/>
      <c r="F65" s="27"/>
      <c r="G65" s="25" t="s">
        <v>11</v>
      </c>
      <c r="H65" s="25" t="s">
        <v>12</v>
      </c>
      <c r="I65" s="25" t="s">
        <v>16</v>
      </c>
      <c r="J65" s="25" t="s">
        <v>17</v>
      </c>
    </row>
    <row r="66" spans="1:9" ht="3" customHeight="1">
      <c r="A66" s="7"/>
      <c r="B66" s="5"/>
      <c r="C66" s="5"/>
      <c r="D66" s="5"/>
      <c r="E66" s="5"/>
      <c r="F66" s="5"/>
      <c r="G66" s="8"/>
      <c r="H66" s="5"/>
      <c r="I66" s="9"/>
    </row>
    <row r="67" spans="1:9" ht="15">
      <c r="A67" s="10">
        <v>1956</v>
      </c>
      <c r="B67" s="11">
        <v>2010</v>
      </c>
      <c r="C67" s="11">
        <v>1325</v>
      </c>
      <c r="D67" s="12">
        <v>685</v>
      </c>
      <c r="E67" s="11">
        <v>4107</v>
      </c>
      <c r="F67" s="11">
        <v>2890</v>
      </c>
      <c r="G67" s="13">
        <v>1217</v>
      </c>
      <c r="H67" s="13">
        <v>1902</v>
      </c>
      <c r="I67" s="11">
        <v>143089</v>
      </c>
    </row>
    <row r="68" spans="1:9" ht="15">
      <c r="A68" s="10">
        <v>1957</v>
      </c>
      <c r="B68" s="11">
        <v>2020</v>
      </c>
      <c r="C68" s="11">
        <v>1370</v>
      </c>
      <c r="D68" s="12">
        <v>650</v>
      </c>
      <c r="E68" s="11">
        <v>4125</v>
      </c>
      <c r="F68" s="11">
        <v>3063</v>
      </c>
      <c r="G68" s="13">
        <v>1062</v>
      </c>
      <c r="H68" s="13">
        <v>1712</v>
      </c>
      <c r="I68" s="11">
        <v>144801</v>
      </c>
    </row>
    <row r="69" spans="1:9" ht="15">
      <c r="A69" s="10">
        <v>1958</v>
      </c>
      <c r="B69" s="11">
        <v>1969</v>
      </c>
      <c r="C69" s="11">
        <v>1274</v>
      </c>
      <c r="D69" s="12">
        <v>695</v>
      </c>
      <c r="E69" s="11">
        <v>4475</v>
      </c>
      <c r="F69" s="11">
        <v>3263</v>
      </c>
      <c r="G69" s="13">
        <v>1212</v>
      </c>
      <c r="H69" s="13">
        <v>1907</v>
      </c>
      <c r="I69" s="11">
        <v>146708</v>
      </c>
    </row>
    <row r="70" spans="1:9" ht="15">
      <c r="A70" s="10">
        <v>1959</v>
      </c>
      <c r="B70" s="11">
        <v>1997</v>
      </c>
      <c r="C70" s="11">
        <v>1256</v>
      </c>
      <c r="D70" s="12">
        <v>741</v>
      </c>
      <c r="E70" s="11">
        <v>4750</v>
      </c>
      <c r="F70" s="11">
        <v>3338</v>
      </c>
      <c r="G70" s="13">
        <v>1412</v>
      </c>
      <c r="H70" s="13">
        <v>2153</v>
      </c>
      <c r="I70" s="11">
        <v>148861</v>
      </c>
    </row>
    <row r="71" spans="1:9" ht="15">
      <c r="A71" s="10">
        <v>1960</v>
      </c>
      <c r="B71" s="11">
        <v>2032</v>
      </c>
      <c r="C71" s="11">
        <v>1429</v>
      </c>
      <c r="D71" s="12">
        <v>603</v>
      </c>
      <c r="E71" s="11">
        <v>4975</v>
      </c>
      <c r="F71" s="11">
        <v>3489</v>
      </c>
      <c r="G71" s="13">
        <v>1486</v>
      </c>
      <c r="H71" s="13">
        <v>2089</v>
      </c>
      <c r="I71" s="11">
        <v>150950</v>
      </c>
    </row>
    <row r="72" spans="1:10" ht="15">
      <c r="A72" s="10">
        <v>1961</v>
      </c>
      <c r="B72" s="11">
        <v>2123</v>
      </c>
      <c r="C72" s="11">
        <v>1437</v>
      </c>
      <c r="D72" s="12">
        <v>686</v>
      </c>
      <c r="E72" s="11">
        <v>4594</v>
      </c>
      <c r="F72" s="11">
        <v>3606</v>
      </c>
      <c r="G72" s="13">
        <v>988</v>
      </c>
      <c r="H72" s="13">
        <v>1674</v>
      </c>
      <c r="I72" s="11">
        <v>152624</v>
      </c>
      <c r="J72" s="14">
        <v>152654</v>
      </c>
    </row>
    <row r="73" spans="1:9" ht="15">
      <c r="A73" s="10">
        <v>1962</v>
      </c>
      <c r="B73" s="11">
        <v>2228</v>
      </c>
      <c r="C73" s="11">
        <v>1493</v>
      </c>
      <c r="D73" s="12">
        <v>735</v>
      </c>
      <c r="E73" s="11">
        <v>5660</v>
      </c>
      <c r="F73" s="11">
        <v>3832</v>
      </c>
      <c r="G73" s="13">
        <v>1828</v>
      </c>
      <c r="H73" s="13">
        <v>2563</v>
      </c>
      <c r="I73" s="11">
        <v>155187</v>
      </c>
    </row>
    <row r="74" spans="1:9" ht="15">
      <c r="A74" s="10">
        <v>1963</v>
      </c>
      <c r="B74" s="11">
        <v>2428</v>
      </c>
      <c r="C74" s="11">
        <v>1477</v>
      </c>
      <c r="D74" s="12">
        <v>951</v>
      </c>
      <c r="E74" s="11">
        <v>4928</v>
      </c>
      <c r="F74" s="11">
        <v>4177</v>
      </c>
      <c r="G74" s="13">
        <v>751</v>
      </c>
      <c r="H74" s="13">
        <v>1702</v>
      </c>
      <c r="I74" s="11">
        <v>156889</v>
      </c>
    </row>
    <row r="75" spans="1:9" ht="15">
      <c r="A75" s="10">
        <v>1964</v>
      </c>
      <c r="B75" s="11">
        <v>2519</v>
      </c>
      <c r="C75" s="11">
        <v>1512</v>
      </c>
      <c r="D75" s="12">
        <v>1007</v>
      </c>
      <c r="E75" s="11">
        <v>3951</v>
      </c>
      <c r="F75" s="11">
        <v>4091</v>
      </c>
      <c r="G75" s="13">
        <v>-140</v>
      </c>
      <c r="H75" s="13">
        <v>867</v>
      </c>
      <c r="I75" s="11">
        <v>157756</v>
      </c>
    </row>
    <row r="76" spans="1:9" ht="15">
      <c r="A76" s="10">
        <v>1965</v>
      </c>
      <c r="B76" s="11">
        <v>2214</v>
      </c>
      <c r="C76" s="11">
        <v>1636</v>
      </c>
      <c r="D76" s="12">
        <v>578</v>
      </c>
      <c r="E76" s="11">
        <v>3318</v>
      </c>
      <c r="F76" s="11">
        <v>3594</v>
      </c>
      <c r="G76" s="13">
        <v>-276</v>
      </c>
      <c r="H76" s="13">
        <v>302</v>
      </c>
      <c r="I76" s="11">
        <v>158058</v>
      </c>
    </row>
    <row r="77" spans="1:9" ht="15">
      <c r="A77" s="10">
        <v>1966</v>
      </c>
      <c r="B77" s="11">
        <v>2249</v>
      </c>
      <c r="C77" s="11">
        <v>1528</v>
      </c>
      <c r="D77" s="12">
        <v>721</v>
      </c>
      <c r="E77" s="11">
        <v>2933</v>
      </c>
      <c r="F77" s="11">
        <v>4087</v>
      </c>
      <c r="G77" s="13">
        <v>-1154</v>
      </c>
      <c r="H77" s="13">
        <v>-433</v>
      </c>
      <c r="I77" s="11">
        <v>157625</v>
      </c>
    </row>
    <row r="78" spans="1:9" ht="15">
      <c r="A78" s="10">
        <v>1967</v>
      </c>
      <c r="B78" s="11">
        <v>2045</v>
      </c>
      <c r="C78" s="11">
        <v>1672</v>
      </c>
      <c r="D78" s="12">
        <v>373</v>
      </c>
      <c r="E78" s="11">
        <v>3148</v>
      </c>
      <c r="F78" s="11">
        <v>3929</v>
      </c>
      <c r="G78" s="13">
        <v>-781</v>
      </c>
      <c r="H78" s="13">
        <v>-408</v>
      </c>
      <c r="I78" s="11">
        <v>157217</v>
      </c>
    </row>
    <row r="79" spans="1:9" ht="15">
      <c r="A79" s="10">
        <v>1968</v>
      </c>
      <c r="B79" s="11">
        <v>1999</v>
      </c>
      <c r="C79" s="11">
        <v>1654</v>
      </c>
      <c r="D79" s="12">
        <v>345</v>
      </c>
      <c r="E79" s="11">
        <v>3260</v>
      </c>
      <c r="F79" s="11">
        <v>4178</v>
      </c>
      <c r="G79" s="13">
        <v>-918</v>
      </c>
      <c r="H79" s="13">
        <v>-573</v>
      </c>
      <c r="I79" s="11">
        <v>156644</v>
      </c>
    </row>
    <row r="80" spans="1:9" ht="15">
      <c r="A80" s="10">
        <v>1969</v>
      </c>
      <c r="B80" s="11">
        <v>2026</v>
      </c>
      <c r="C80" s="11">
        <v>1642</v>
      </c>
      <c r="D80" s="12">
        <v>384</v>
      </c>
      <c r="E80" s="11">
        <v>3146</v>
      </c>
      <c r="F80" s="11">
        <v>3967</v>
      </c>
      <c r="G80" s="13">
        <v>-821</v>
      </c>
      <c r="H80" s="13">
        <v>-437</v>
      </c>
      <c r="I80" s="11">
        <v>156207</v>
      </c>
    </row>
    <row r="81" spans="1:9" ht="15">
      <c r="A81" s="10">
        <v>1970</v>
      </c>
      <c r="B81" s="11">
        <v>1906</v>
      </c>
      <c r="C81" s="11">
        <v>1591</v>
      </c>
      <c r="D81" s="12">
        <v>315</v>
      </c>
      <c r="E81" s="11">
        <v>3249</v>
      </c>
      <c r="F81" s="11">
        <v>3978</v>
      </c>
      <c r="G81" s="13">
        <v>-729</v>
      </c>
      <c r="H81" s="13">
        <v>-414</v>
      </c>
      <c r="I81" s="11">
        <v>155793</v>
      </c>
    </row>
    <row r="82" spans="1:10" ht="15">
      <c r="A82" s="10">
        <v>1971</v>
      </c>
      <c r="B82" s="11">
        <v>1820</v>
      </c>
      <c r="C82" s="11">
        <v>1475</v>
      </c>
      <c r="D82" s="12">
        <v>345</v>
      </c>
      <c r="E82" s="11">
        <v>2411</v>
      </c>
      <c r="F82" s="11">
        <v>2727</v>
      </c>
      <c r="G82" s="13">
        <v>-316</v>
      </c>
      <c r="H82" s="13">
        <v>29</v>
      </c>
      <c r="I82" s="11">
        <v>153163</v>
      </c>
      <c r="J82" s="14">
        <v>154065</v>
      </c>
    </row>
    <row r="83" spans="1:9" ht="15">
      <c r="A83" s="10">
        <v>1972</v>
      </c>
      <c r="B83" s="11">
        <v>1765</v>
      </c>
      <c r="C83" s="11">
        <v>1657</v>
      </c>
      <c r="D83" s="12">
        <v>108</v>
      </c>
      <c r="E83" s="11">
        <v>2979</v>
      </c>
      <c r="F83" s="11">
        <v>2517</v>
      </c>
      <c r="G83" s="13">
        <v>462</v>
      </c>
      <c r="H83" s="13">
        <v>570</v>
      </c>
      <c r="I83" s="11">
        <v>154680</v>
      </c>
    </row>
    <row r="84" spans="1:9" ht="15">
      <c r="A84" s="10">
        <v>1973</v>
      </c>
      <c r="B84" s="11">
        <v>1761</v>
      </c>
      <c r="C84" s="11">
        <v>1695</v>
      </c>
      <c r="D84" s="12">
        <v>66</v>
      </c>
      <c r="E84" s="11">
        <v>2748</v>
      </c>
      <c r="F84" s="11">
        <v>2102</v>
      </c>
      <c r="G84" s="13">
        <v>646</v>
      </c>
      <c r="H84" s="13">
        <v>712</v>
      </c>
      <c r="I84" s="11">
        <v>155392</v>
      </c>
    </row>
    <row r="85" spans="1:9" ht="15">
      <c r="A85" s="10">
        <v>1974</v>
      </c>
      <c r="B85" s="11">
        <v>1807</v>
      </c>
      <c r="C85" s="11">
        <v>1781</v>
      </c>
      <c r="D85" s="12">
        <v>26</v>
      </c>
      <c r="E85" s="11">
        <v>2581</v>
      </c>
      <c r="F85" s="11">
        <v>2521</v>
      </c>
      <c r="G85" s="13">
        <v>60</v>
      </c>
      <c r="H85" s="13">
        <v>86</v>
      </c>
      <c r="I85" s="11">
        <v>155478</v>
      </c>
    </row>
    <row r="86" spans="1:9" ht="15">
      <c r="A86" s="10">
        <v>1975</v>
      </c>
      <c r="B86" s="11">
        <v>1535</v>
      </c>
      <c r="C86" s="11">
        <v>1844</v>
      </c>
      <c r="D86" s="12">
        <v>-309</v>
      </c>
      <c r="E86" s="11">
        <v>2276</v>
      </c>
      <c r="F86" s="11">
        <v>2067</v>
      </c>
      <c r="G86" s="13">
        <v>209</v>
      </c>
      <c r="H86" s="13">
        <v>-100</v>
      </c>
      <c r="I86" s="11">
        <v>155378</v>
      </c>
    </row>
    <row r="87" spans="1:9" ht="15">
      <c r="A87" s="10">
        <v>1976</v>
      </c>
      <c r="B87" s="11">
        <v>1409</v>
      </c>
      <c r="C87" s="11">
        <v>1792</v>
      </c>
      <c r="D87" s="12">
        <v>-383</v>
      </c>
      <c r="E87" s="11">
        <v>2126</v>
      </c>
      <c r="F87" s="11">
        <v>1949</v>
      </c>
      <c r="G87" s="13">
        <v>177</v>
      </c>
      <c r="H87" s="13">
        <v>-206</v>
      </c>
      <c r="I87" s="11">
        <v>155172</v>
      </c>
    </row>
    <row r="88" spans="1:9" ht="15">
      <c r="A88" s="10">
        <v>1977</v>
      </c>
      <c r="B88" s="11">
        <v>1291</v>
      </c>
      <c r="C88" s="11">
        <v>1707</v>
      </c>
      <c r="D88" s="12">
        <v>-416</v>
      </c>
      <c r="E88" s="11">
        <v>1925</v>
      </c>
      <c r="F88" s="11">
        <v>2208</v>
      </c>
      <c r="G88" s="13">
        <v>-283</v>
      </c>
      <c r="H88" s="13">
        <v>-699</v>
      </c>
      <c r="I88" s="11">
        <v>154473</v>
      </c>
    </row>
    <row r="89" spans="1:9" ht="15">
      <c r="A89" s="10">
        <v>1978</v>
      </c>
      <c r="B89" s="11">
        <v>1177</v>
      </c>
      <c r="C89" s="11">
        <v>1781</v>
      </c>
      <c r="D89" s="12">
        <v>-604</v>
      </c>
      <c r="E89" s="11">
        <v>1812</v>
      </c>
      <c r="F89" s="11">
        <v>1914</v>
      </c>
      <c r="G89" s="13">
        <v>-102</v>
      </c>
      <c r="H89" s="13">
        <v>-706</v>
      </c>
      <c r="I89" s="11">
        <v>153767</v>
      </c>
    </row>
    <row r="90" spans="1:9" ht="15">
      <c r="A90" s="10">
        <v>1979</v>
      </c>
      <c r="B90" s="11">
        <v>977</v>
      </c>
      <c r="C90" s="11">
        <v>1809</v>
      </c>
      <c r="D90" s="12">
        <v>-832</v>
      </c>
      <c r="E90" s="11">
        <v>1918</v>
      </c>
      <c r="F90" s="11">
        <v>2101</v>
      </c>
      <c r="G90" s="13">
        <v>-183</v>
      </c>
      <c r="H90" s="13">
        <v>-1015</v>
      </c>
      <c r="I90" s="11">
        <v>152752</v>
      </c>
    </row>
    <row r="91" spans="1:9" ht="15">
      <c r="A91" s="10">
        <v>1980</v>
      </c>
      <c r="B91" s="11">
        <v>945</v>
      </c>
      <c r="C91" s="11">
        <v>1831</v>
      </c>
      <c r="D91" s="12">
        <v>-886</v>
      </c>
      <c r="E91" s="11">
        <v>2015</v>
      </c>
      <c r="F91" s="11">
        <v>2238</v>
      </c>
      <c r="G91" s="13">
        <v>-223</v>
      </c>
      <c r="H91" s="13">
        <v>-1109</v>
      </c>
      <c r="I91" s="11">
        <v>151643</v>
      </c>
    </row>
    <row r="92" spans="1:10" ht="15">
      <c r="A92" s="10">
        <v>1981</v>
      </c>
      <c r="B92" s="11">
        <v>779</v>
      </c>
      <c r="C92" s="11">
        <v>1701</v>
      </c>
      <c r="D92" s="12">
        <v>-922</v>
      </c>
      <c r="E92" s="11">
        <v>1615</v>
      </c>
      <c r="F92" s="11">
        <v>1885</v>
      </c>
      <c r="G92" s="13">
        <v>-270</v>
      </c>
      <c r="H92" s="13">
        <v>-1192</v>
      </c>
      <c r="I92" s="11">
        <v>149104</v>
      </c>
      <c r="J92" s="14">
        <v>149416</v>
      </c>
    </row>
    <row r="93" spans="1:9" ht="15">
      <c r="A93" s="10">
        <v>1982</v>
      </c>
      <c r="B93" s="11">
        <v>773</v>
      </c>
      <c r="C93" s="11">
        <v>1818</v>
      </c>
      <c r="D93" s="12">
        <v>-1045</v>
      </c>
      <c r="E93" s="11">
        <v>1725</v>
      </c>
      <c r="F93" s="11">
        <v>2073</v>
      </c>
      <c r="G93" s="13">
        <v>-348</v>
      </c>
      <c r="H93" s="13">
        <v>-1393</v>
      </c>
      <c r="I93" s="11">
        <v>147711</v>
      </c>
    </row>
    <row r="94" spans="1:9" ht="15">
      <c r="A94" s="10">
        <v>1983</v>
      </c>
      <c r="B94" s="11">
        <v>761</v>
      </c>
      <c r="C94" s="11">
        <v>1805</v>
      </c>
      <c r="D94" s="12">
        <v>-1044</v>
      </c>
      <c r="E94" s="11">
        <v>2754</v>
      </c>
      <c r="F94" s="11">
        <v>2093</v>
      </c>
      <c r="G94" s="13">
        <v>661</v>
      </c>
      <c r="H94" s="13">
        <v>-383</v>
      </c>
      <c r="I94" s="11">
        <v>147328</v>
      </c>
    </row>
    <row r="95" spans="1:9" ht="15">
      <c r="A95" s="10">
        <v>1984</v>
      </c>
      <c r="B95" s="11">
        <v>678</v>
      </c>
      <c r="C95" s="11">
        <v>1712</v>
      </c>
      <c r="D95" s="12">
        <v>-1034</v>
      </c>
      <c r="E95" s="11">
        <v>1679</v>
      </c>
      <c r="F95" s="11">
        <v>1831</v>
      </c>
      <c r="G95" s="13">
        <v>-152</v>
      </c>
      <c r="H95" s="13">
        <v>-1186</v>
      </c>
      <c r="I95" s="11">
        <v>146142</v>
      </c>
    </row>
    <row r="96" spans="1:9" ht="15">
      <c r="A96" s="10">
        <v>1985</v>
      </c>
      <c r="B96" s="11">
        <v>784</v>
      </c>
      <c r="C96" s="11">
        <v>1833</v>
      </c>
      <c r="D96" s="12">
        <v>-1049</v>
      </c>
      <c r="E96" s="11">
        <v>1751</v>
      </c>
      <c r="F96" s="11">
        <v>1782</v>
      </c>
      <c r="G96" s="13">
        <v>-31</v>
      </c>
      <c r="H96" s="13">
        <v>-1080</v>
      </c>
      <c r="I96" s="11">
        <v>145062</v>
      </c>
    </row>
    <row r="97" spans="1:9" ht="15">
      <c r="A97" s="10">
        <v>1986</v>
      </c>
      <c r="B97" s="11">
        <v>687</v>
      </c>
      <c r="C97" s="11">
        <v>1813</v>
      </c>
      <c r="D97" s="12">
        <v>-1126</v>
      </c>
      <c r="E97" s="11">
        <v>1660</v>
      </c>
      <c r="F97" s="11">
        <v>1646</v>
      </c>
      <c r="G97" s="13">
        <v>14</v>
      </c>
      <c r="H97" s="13">
        <v>-1112</v>
      </c>
      <c r="I97" s="11">
        <v>143950</v>
      </c>
    </row>
    <row r="98" spans="1:9" ht="15">
      <c r="A98" s="10">
        <v>1987</v>
      </c>
      <c r="B98" s="11">
        <v>726</v>
      </c>
      <c r="C98" s="11">
        <v>1716</v>
      </c>
      <c r="D98" s="12">
        <v>-990</v>
      </c>
      <c r="E98" s="11">
        <v>1753</v>
      </c>
      <c r="F98" s="11">
        <v>1667</v>
      </c>
      <c r="G98" s="13">
        <v>86</v>
      </c>
      <c r="H98" s="13">
        <v>-904</v>
      </c>
      <c r="I98" s="11">
        <v>143046</v>
      </c>
    </row>
    <row r="99" spans="1:9" ht="15">
      <c r="A99" s="10">
        <v>1988</v>
      </c>
      <c r="B99" s="11">
        <v>706</v>
      </c>
      <c r="C99" s="11">
        <v>1831</v>
      </c>
      <c r="D99" s="12">
        <v>-1125</v>
      </c>
      <c r="E99" s="11">
        <v>1780</v>
      </c>
      <c r="F99" s="11">
        <v>1631</v>
      </c>
      <c r="G99" s="13">
        <v>149</v>
      </c>
      <c r="H99" s="13">
        <v>-976</v>
      </c>
      <c r="I99" s="11">
        <v>142070</v>
      </c>
    </row>
    <row r="100" spans="1:9" ht="15">
      <c r="A100" s="10">
        <v>1989</v>
      </c>
      <c r="B100" s="11">
        <v>710</v>
      </c>
      <c r="C100" s="11">
        <v>1662</v>
      </c>
      <c r="D100" s="12">
        <v>-952</v>
      </c>
      <c r="E100" s="11">
        <v>1879</v>
      </c>
      <c r="F100" s="11">
        <v>1593</v>
      </c>
      <c r="G100" s="13">
        <v>286</v>
      </c>
      <c r="H100" s="13">
        <v>-666</v>
      </c>
      <c r="I100" s="11">
        <v>141404</v>
      </c>
    </row>
    <row r="101" spans="1:9" ht="15">
      <c r="A101" s="10">
        <v>1990</v>
      </c>
      <c r="B101" s="11">
        <v>777</v>
      </c>
      <c r="C101" s="11">
        <v>1754</v>
      </c>
      <c r="D101" s="12">
        <v>-977</v>
      </c>
      <c r="E101" s="11">
        <v>1913</v>
      </c>
      <c r="F101" s="11">
        <v>1740</v>
      </c>
      <c r="G101" s="13">
        <v>173</v>
      </c>
      <c r="H101" s="13">
        <v>-804</v>
      </c>
      <c r="I101" s="11">
        <v>140600</v>
      </c>
    </row>
    <row r="102" spans="1:10" ht="15">
      <c r="A102" s="10">
        <v>1991</v>
      </c>
      <c r="B102" s="11">
        <v>819</v>
      </c>
      <c r="C102" s="11">
        <v>1809</v>
      </c>
      <c r="D102" s="12">
        <v>-990</v>
      </c>
      <c r="E102" s="11">
        <v>1526</v>
      </c>
      <c r="F102" s="11">
        <v>1573</v>
      </c>
      <c r="G102" s="13">
        <v>-47</v>
      </c>
      <c r="H102" s="13">
        <v>-1037</v>
      </c>
      <c r="I102" s="11">
        <v>137736</v>
      </c>
      <c r="J102" s="14">
        <v>138015</v>
      </c>
    </row>
    <row r="103" spans="1:9" ht="15">
      <c r="A103" s="10">
        <v>1992</v>
      </c>
      <c r="B103" s="15">
        <v>794</v>
      </c>
      <c r="C103" s="15">
        <v>1727</v>
      </c>
      <c r="D103" s="12">
        <v>-933</v>
      </c>
      <c r="E103" s="15">
        <v>1772</v>
      </c>
      <c r="F103" s="15">
        <v>1476</v>
      </c>
      <c r="G103" s="13">
        <v>296</v>
      </c>
      <c r="H103" s="13">
        <v>-637</v>
      </c>
      <c r="I103" s="15">
        <v>137099</v>
      </c>
    </row>
    <row r="104" spans="1:9" ht="15">
      <c r="A104" s="10">
        <v>1993</v>
      </c>
      <c r="B104" s="15">
        <v>764</v>
      </c>
      <c r="C104" s="15">
        <v>1902</v>
      </c>
      <c r="D104" s="12">
        <v>-1138</v>
      </c>
      <c r="E104" s="15">
        <v>3311</v>
      </c>
      <c r="F104" s="15">
        <v>1888</v>
      </c>
      <c r="G104" s="13">
        <v>1423</v>
      </c>
      <c r="H104" s="13">
        <v>285</v>
      </c>
      <c r="I104" s="15">
        <v>137384</v>
      </c>
    </row>
    <row r="105" spans="1:9" ht="15">
      <c r="A105" s="10">
        <v>1994</v>
      </c>
      <c r="B105" s="15">
        <v>725</v>
      </c>
      <c r="C105" s="15">
        <v>1817</v>
      </c>
      <c r="D105" s="12">
        <v>-1092</v>
      </c>
      <c r="E105" s="15">
        <v>1647</v>
      </c>
      <c r="F105" s="15">
        <v>1724</v>
      </c>
      <c r="G105" s="13">
        <v>-77</v>
      </c>
      <c r="H105" s="13">
        <v>-1169</v>
      </c>
      <c r="I105" s="15">
        <v>136215</v>
      </c>
    </row>
    <row r="106" spans="1:9" ht="15">
      <c r="A106" s="10">
        <v>1995</v>
      </c>
      <c r="B106" s="15">
        <v>722</v>
      </c>
      <c r="C106" s="15">
        <v>1687</v>
      </c>
      <c r="D106" s="12">
        <v>-965</v>
      </c>
      <c r="E106" s="15">
        <v>1677</v>
      </c>
      <c r="F106" s="15">
        <v>1792</v>
      </c>
      <c r="G106" s="13">
        <v>-115</v>
      </c>
      <c r="H106" s="13">
        <v>-1080</v>
      </c>
      <c r="I106" s="15">
        <v>135135</v>
      </c>
    </row>
    <row r="107" spans="1:9" ht="15">
      <c r="A107" s="10">
        <v>1996</v>
      </c>
      <c r="B107" s="15">
        <v>735</v>
      </c>
      <c r="C107" s="15">
        <v>1799</v>
      </c>
      <c r="D107" s="12">
        <v>-1064</v>
      </c>
      <c r="E107" s="15">
        <v>1828</v>
      </c>
      <c r="F107" s="15">
        <v>1602</v>
      </c>
      <c r="G107" s="13">
        <v>226</v>
      </c>
      <c r="H107" s="13">
        <v>-838</v>
      </c>
      <c r="I107" s="15">
        <v>134297</v>
      </c>
    </row>
    <row r="108" spans="1:9" ht="15">
      <c r="A108" s="10">
        <v>1997</v>
      </c>
      <c r="B108" s="15">
        <v>746</v>
      </c>
      <c r="C108" s="15">
        <v>1788</v>
      </c>
      <c r="D108" s="12">
        <v>-1042</v>
      </c>
      <c r="E108" s="15">
        <v>1932</v>
      </c>
      <c r="F108" s="15">
        <v>1917</v>
      </c>
      <c r="G108" s="13">
        <v>15</v>
      </c>
      <c r="H108" s="13">
        <v>-1027</v>
      </c>
      <c r="I108" s="15">
        <v>133270</v>
      </c>
    </row>
    <row r="109" spans="1:9" ht="15">
      <c r="A109" s="10">
        <v>1998</v>
      </c>
      <c r="B109" s="15">
        <v>810</v>
      </c>
      <c r="C109" s="15">
        <v>1815</v>
      </c>
      <c r="D109" s="12">
        <v>-1005</v>
      </c>
      <c r="E109" s="15">
        <v>2287</v>
      </c>
      <c r="F109" s="15">
        <v>1871</v>
      </c>
      <c r="G109" s="13">
        <v>416</v>
      </c>
      <c r="H109" s="13">
        <v>-589</v>
      </c>
      <c r="I109" s="15">
        <v>132681</v>
      </c>
    </row>
    <row r="110" spans="1:9" ht="15">
      <c r="A110" s="10">
        <v>1999</v>
      </c>
      <c r="B110" s="15">
        <v>728</v>
      </c>
      <c r="C110" s="15">
        <v>1805</v>
      </c>
      <c r="D110" s="12">
        <v>-1077</v>
      </c>
      <c r="E110" s="15">
        <v>2378</v>
      </c>
      <c r="F110" s="15">
        <v>1855</v>
      </c>
      <c r="G110" s="13">
        <v>523</v>
      </c>
      <c r="H110" s="13">
        <v>-554</v>
      </c>
      <c r="I110" s="15">
        <v>132127</v>
      </c>
    </row>
    <row r="111" spans="1:9" ht="15">
      <c r="A111" s="10">
        <v>2000</v>
      </c>
      <c r="B111" s="15">
        <v>815</v>
      </c>
      <c r="C111" s="15">
        <v>1812</v>
      </c>
      <c r="D111" s="12">
        <v>-997</v>
      </c>
      <c r="E111" s="15">
        <v>2500</v>
      </c>
      <c r="F111" s="15">
        <v>1917</v>
      </c>
      <c r="G111" s="13">
        <v>583</v>
      </c>
      <c r="H111" s="13">
        <v>-414</v>
      </c>
      <c r="I111" s="15">
        <v>131713</v>
      </c>
    </row>
    <row r="112" spans="1:10" ht="15">
      <c r="A112" s="10">
        <v>2001</v>
      </c>
      <c r="B112" s="15">
        <v>842</v>
      </c>
      <c r="C112" s="15">
        <v>1749</v>
      </c>
      <c r="D112" s="12">
        <v>-907</v>
      </c>
      <c r="E112" s="15">
        <v>2955</v>
      </c>
      <c r="F112" s="15">
        <v>1983</v>
      </c>
      <c r="G112" s="13">
        <v>972</v>
      </c>
      <c r="H112" s="13">
        <v>65</v>
      </c>
      <c r="I112" s="15">
        <v>131032</v>
      </c>
      <c r="J112" s="16">
        <v>130992</v>
      </c>
    </row>
    <row r="113" spans="1:9" ht="15">
      <c r="A113" s="10">
        <v>2002</v>
      </c>
      <c r="B113" s="15">
        <v>828</v>
      </c>
      <c r="C113" s="15">
        <v>1770</v>
      </c>
      <c r="D113" s="12">
        <v>-942</v>
      </c>
      <c r="E113" s="15">
        <v>3381</v>
      </c>
      <c r="F113" s="15">
        <v>3302</v>
      </c>
      <c r="G113" s="13">
        <v>79</v>
      </c>
      <c r="H113" s="13">
        <v>-863</v>
      </c>
      <c r="I113" s="15">
        <v>130169</v>
      </c>
    </row>
    <row r="114" spans="1:9" ht="15">
      <c r="A114" s="10">
        <v>2003</v>
      </c>
      <c r="B114" s="15">
        <v>858</v>
      </c>
      <c r="C114" s="15">
        <v>1723</v>
      </c>
      <c r="D114" s="12">
        <v>-865</v>
      </c>
      <c r="E114" s="15">
        <v>4366</v>
      </c>
      <c r="F114" s="15">
        <v>2535</v>
      </c>
      <c r="G114" s="13">
        <v>1831</v>
      </c>
      <c r="H114" s="13">
        <v>966</v>
      </c>
      <c r="I114" s="15">
        <v>131135</v>
      </c>
    </row>
    <row r="115" spans="1:9" ht="15">
      <c r="A115" s="10">
        <v>2004</v>
      </c>
      <c r="B115" s="15">
        <v>893</v>
      </c>
      <c r="C115" s="15">
        <v>1773</v>
      </c>
      <c r="D115" s="12">
        <v>-880</v>
      </c>
      <c r="E115" s="15">
        <v>4056</v>
      </c>
      <c r="F115" s="15">
        <v>2404</v>
      </c>
      <c r="G115" s="13">
        <v>1652</v>
      </c>
      <c r="H115" s="13">
        <v>772</v>
      </c>
      <c r="I115" s="15">
        <v>131907</v>
      </c>
    </row>
    <row r="116" spans="1:9" ht="15">
      <c r="A116" s="10">
        <v>2005</v>
      </c>
      <c r="B116" s="15">
        <v>887</v>
      </c>
      <c r="C116" s="15">
        <v>1778</v>
      </c>
      <c r="D116" s="12">
        <v>-891</v>
      </c>
      <c r="E116" s="15">
        <v>3797</v>
      </c>
      <c r="F116" s="15">
        <v>2342</v>
      </c>
      <c r="G116" s="13">
        <v>1455</v>
      </c>
      <c r="H116" s="13">
        <v>564</v>
      </c>
      <c r="I116" s="15">
        <v>132471</v>
      </c>
    </row>
    <row r="117" spans="1:9" ht="15">
      <c r="A117" s="10">
        <v>2006</v>
      </c>
      <c r="B117" s="15">
        <v>962</v>
      </c>
      <c r="C117" s="15">
        <v>1703</v>
      </c>
      <c r="D117" s="12">
        <v>-741</v>
      </c>
      <c r="E117" s="15">
        <v>3962</v>
      </c>
      <c r="F117" s="15">
        <v>2478</v>
      </c>
      <c r="G117" s="13">
        <v>1484</v>
      </c>
      <c r="H117" s="13">
        <v>743</v>
      </c>
      <c r="I117" s="15">
        <v>133214</v>
      </c>
    </row>
    <row r="118" spans="1:9" ht="15">
      <c r="A118" s="10">
        <v>2007</v>
      </c>
      <c r="B118" s="15">
        <v>936</v>
      </c>
      <c r="C118" s="15">
        <v>1744</v>
      </c>
      <c r="D118" s="12">
        <v>-808</v>
      </c>
      <c r="E118" s="15">
        <v>4008</v>
      </c>
      <c r="F118" s="15">
        <v>2823</v>
      </c>
      <c r="G118" s="13">
        <v>1185</v>
      </c>
      <c r="H118" s="13">
        <v>377</v>
      </c>
      <c r="I118" s="15">
        <v>133591</v>
      </c>
    </row>
    <row r="119" spans="1:9" ht="15">
      <c r="A119" s="10">
        <v>2008</v>
      </c>
      <c r="B119" s="15">
        <v>1027</v>
      </c>
      <c r="C119" s="15">
        <v>1786</v>
      </c>
      <c r="D119" s="12">
        <v>-759</v>
      </c>
      <c r="E119" s="15">
        <v>4409</v>
      </c>
      <c r="F119" s="15">
        <v>2777</v>
      </c>
      <c r="G119" s="13">
        <v>1632</v>
      </c>
      <c r="H119" s="13">
        <v>873</v>
      </c>
      <c r="I119" s="15">
        <v>134464</v>
      </c>
    </row>
    <row r="120" spans="1:9" ht="15">
      <c r="A120" s="10">
        <v>2009</v>
      </c>
      <c r="B120" s="15">
        <v>1033</v>
      </c>
      <c r="C120" s="15">
        <v>1814</v>
      </c>
      <c r="D120" s="12">
        <v>-781</v>
      </c>
      <c r="E120" s="15">
        <v>4104</v>
      </c>
      <c r="F120" s="15">
        <v>2820</v>
      </c>
      <c r="G120" s="13">
        <v>1284</v>
      </c>
      <c r="H120" s="13">
        <v>503</v>
      </c>
      <c r="I120" s="15">
        <v>134967</v>
      </c>
    </row>
    <row r="121" spans="1:9" ht="15">
      <c r="A121" s="10">
        <v>2010</v>
      </c>
      <c r="B121" s="15">
        <v>1021</v>
      </c>
      <c r="C121" s="15">
        <v>1857</v>
      </c>
      <c r="D121" s="12">
        <v>-836</v>
      </c>
      <c r="E121" s="15">
        <v>4013</v>
      </c>
      <c r="F121" s="15">
        <v>2775</v>
      </c>
      <c r="G121" s="13">
        <v>1238</v>
      </c>
      <c r="H121" s="13">
        <v>402</v>
      </c>
      <c r="I121" s="15">
        <v>135369</v>
      </c>
    </row>
    <row r="122" spans="1:10" ht="15">
      <c r="A122" s="10">
        <v>2011</v>
      </c>
      <c r="B122" s="15">
        <v>969</v>
      </c>
      <c r="C122" s="15">
        <v>1783</v>
      </c>
      <c r="D122" s="12">
        <f>B122-C122</f>
        <v>-814</v>
      </c>
      <c r="E122" s="15">
        <v>3839</v>
      </c>
      <c r="F122" s="15">
        <v>2950</v>
      </c>
      <c r="G122" s="13">
        <f>E122-F122</f>
        <v>889</v>
      </c>
      <c r="H122" s="13">
        <f>D122+G122</f>
        <v>75</v>
      </c>
      <c r="I122" s="15">
        <v>132295</v>
      </c>
      <c r="J122" s="16">
        <v>132545</v>
      </c>
    </row>
    <row r="123" spans="1:12" ht="15.75" customHeight="1">
      <c r="A123" s="17">
        <v>2012</v>
      </c>
      <c r="B123" s="19">
        <v>941</v>
      </c>
      <c r="C123" s="44">
        <v>1888</v>
      </c>
      <c r="D123" s="73">
        <f>B123-C123</f>
        <v>-947</v>
      </c>
      <c r="E123" s="44">
        <v>3765</v>
      </c>
      <c r="F123" s="44">
        <v>3271</v>
      </c>
      <c r="G123" s="30">
        <f>E123-F123</f>
        <v>494</v>
      </c>
      <c r="H123" s="30">
        <f>D123+G123</f>
        <v>-453</v>
      </c>
      <c r="I123" s="19">
        <v>131842</v>
      </c>
      <c r="J123" s="265"/>
      <c r="L123" s="277"/>
    </row>
  </sheetData>
  <mergeCells count="2">
    <mergeCell ref="A1:J1"/>
    <mergeCell ref="A62:J62"/>
  </mergeCells>
  <printOptions/>
  <pageMargins left="0.53" right="0.47" top="0.69" bottom="0.57" header="0.5" footer="0.5"/>
  <pageSetup fitToHeight="2" horizontalDpi="300" verticalDpi="300" orientation="portrait" paperSize="9" scale="85" r:id="rId1"/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zoomScale="70" zoomScaleNormal="70" workbookViewId="0" topLeftCell="A13">
      <selection activeCell="T52" sqref="A27:T52"/>
    </sheetView>
  </sheetViews>
  <sheetFormatPr defaultColWidth="9.00390625" defaultRowHeight="15.75"/>
  <cols>
    <col min="1" max="1" width="2.625" style="81" customWidth="1"/>
    <col min="2" max="2" width="10.00390625" style="81" customWidth="1"/>
    <col min="3" max="3" width="8.375" style="81" customWidth="1"/>
    <col min="4" max="4" width="7.25390625" style="81" customWidth="1"/>
    <col min="5" max="5" width="6.00390625" style="81" customWidth="1"/>
    <col min="6" max="6" width="2.75390625" style="82" customWidth="1"/>
    <col min="7" max="9" width="2.50390625" style="82" customWidth="1"/>
    <col min="10" max="10" width="0.12890625" style="82" customWidth="1"/>
    <col min="11" max="11" width="4.125" style="81" customWidth="1"/>
    <col min="12" max="13" width="7.00390625" style="82" customWidth="1"/>
    <col min="14" max="14" width="7.75390625" style="82" customWidth="1"/>
    <col min="15" max="16" width="7.00390625" style="82" customWidth="1"/>
    <col min="17" max="17" width="7.75390625" style="82" customWidth="1"/>
    <col min="18" max="19" width="7.00390625" style="81" customWidth="1"/>
    <col min="20" max="20" width="7.875" style="81" customWidth="1"/>
    <col min="21" max="16384" width="7.00390625" style="81" customWidth="1"/>
  </cols>
  <sheetData>
    <row r="1" ht="12.75">
      <c r="A1" s="80" t="s">
        <v>317</v>
      </c>
    </row>
    <row r="2" spans="1:20" ht="12.75">
      <c r="A2" s="83"/>
      <c r="B2" s="83"/>
      <c r="C2" s="83"/>
      <c r="D2" s="83"/>
      <c r="E2" s="83"/>
      <c r="F2" s="84"/>
      <c r="G2" s="84"/>
      <c r="H2" s="84"/>
      <c r="I2" s="84"/>
      <c r="J2" s="84"/>
      <c r="K2" s="83"/>
      <c r="L2" s="325" t="s">
        <v>195</v>
      </c>
      <c r="M2" s="325"/>
      <c r="N2" s="325"/>
      <c r="O2" s="325" t="s">
        <v>200</v>
      </c>
      <c r="P2" s="325"/>
      <c r="Q2" s="325"/>
      <c r="R2" s="325" t="s">
        <v>231</v>
      </c>
      <c r="S2" s="325"/>
      <c r="T2" s="325"/>
    </row>
    <row r="3" spans="1:20" ht="15.75" customHeight="1">
      <c r="A3" s="85"/>
      <c r="B3" s="86"/>
      <c r="C3" s="86"/>
      <c r="D3" s="86"/>
      <c r="E3" s="85"/>
      <c r="F3" s="87"/>
      <c r="G3" s="87"/>
      <c r="H3" s="87"/>
      <c r="I3" s="87"/>
      <c r="J3" s="87"/>
      <c r="K3" s="85"/>
      <c r="L3" s="88" t="s">
        <v>46</v>
      </c>
      <c r="M3" s="88" t="s">
        <v>47</v>
      </c>
      <c r="N3" s="88" t="s">
        <v>68</v>
      </c>
      <c r="O3" s="88" t="s">
        <v>46</v>
      </c>
      <c r="P3" s="88" t="s">
        <v>47</v>
      </c>
      <c r="Q3" s="88" t="s">
        <v>68</v>
      </c>
      <c r="R3" s="88" t="s">
        <v>46</v>
      </c>
      <c r="S3" s="88" t="s">
        <v>47</v>
      </c>
      <c r="T3" s="88" t="s">
        <v>68</v>
      </c>
    </row>
    <row r="4" spans="1:20" ht="12.75">
      <c r="A4" s="89"/>
      <c r="B4" s="89"/>
      <c r="C4" s="89"/>
      <c r="D4" s="89"/>
      <c r="L4" s="90"/>
      <c r="M4" s="90"/>
      <c r="N4" s="90"/>
      <c r="O4" s="90"/>
      <c r="P4" s="90"/>
      <c r="Q4" s="90"/>
      <c r="R4" s="90"/>
      <c r="S4" s="90"/>
      <c r="T4" s="90"/>
    </row>
    <row r="5" spans="1:20" ht="15" customHeight="1">
      <c r="A5" s="86" t="s">
        <v>69</v>
      </c>
      <c r="B5" s="85"/>
      <c r="C5" s="85"/>
      <c r="D5" s="85"/>
      <c r="E5" s="85"/>
      <c r="F5" s="87"/>
      <c r="G5" s="87"/>
      <c r="H5" s="87"/>
      <c r="I5" s="87"/>
      <c r="J5" s="87"/>
      <c r="K5" s="85"/>
      <c r="L5" s="88">
        <v>62417</v>
      </c>
      <c r="M5" s="88">
        <v>71174</v>
      </c>
      <c r="N5" s="88">
        <v>133591</v>
      </c>
      <c r="O5" s="88">
        <v>62789</v>
      </c>
      <c r="P5" s="88">
        <v>71675</v>
      </c>
      <c r="Q5" s="88">
        <v>134464</v>
      </c>
      <c r="R5" s="88">
        <v>63064</v>
      </c>
      <c r="S5" s="88">
        <v>71903</v>
      </c>
      <c r="T5" s="88">
        <v>134967</v>
      </c>
    </row>
    <row r="6" spans="1:20" ht="15" customHeight="1">
      <c r="A6" s="80" t="s">
        <v>70</v>
      </c>
      <c r="C6" s="89" t="s">
        <v>71</v>
      </c>
      <c r="L6" s="90">
        <v>448</v>
      </c>
      <c r="M6" s="90">
        <v>411</v>
      </c>
      <c r="N6" s="90">
        <v>859</v>
      </c>
      <c r="O6" s="90">
        <v>446</v>
      </c>
      <c r="P6" s="90">
        <v>418</v>
      </c>
      <c r="Q6" s="90">
        <v>864</v>
      </c>
      <c r="R6" s="90">
        <v>411</v>
      </c>
      <c r="S6" s="90">
        <v>412</v>
      </c>
      <c r="T6" s="90">
        <v>823</v>
      </c>
    </row>
    <row r="7" spans="1:20" ht="15" customHeight="1">
      <c r="A7" s="91"/>
      <c r="B7" s="91"/>
      <c r="C7" s="92" t="s">
        <v>72</v>
      </c>
      <c r="D7" s="91"/>
      <c r="L7" s="90">
        <v>81</v>
      </c>
      <c r="M7" s="90">
        <v>81</v>
      </c>
      <c r="N7" s="90">
        <v>162</v>
      </c>
      <c r="O7" s="90">
        <v>88</v>
      </c>
      <c r="P7" s="90">
        <v>77</v>
      </c>
      <c r="Q7" s="90">
        <v>165</v>
      </c>
      <c r="R7" s="90">
        <v>90</v>
      </c>
      <c r="S7" s="90">
        <v>99</v>
      </c>
      <c r="T7" s="90">
        <v>189</v>
      </c>
    </row>
    <row r="8" spans="3:20" ht="15" customHeight="1">
      <c r="C8" s="89" t="s">
        <v>73</v>
      </c>
      <c r="L8" s="90">
        <v>3</v>
      </c>
      <c r="M8" s="90">
        <v>3</v>
      </c>
      <c r="N8" s="90">
        <v>6</v>
      </c>
      <c r="O8" s="90">
        <v>2</v>
      </c>
      <c r="P8" s="90">
        <v>2</v>
      </c>
      <c r="Q8" s="90">
        <v>4</v>
      </c>
      <c r="R8" s="90">
        <v>3</v>
      </c>
      <c r="S8" s="90">
        <v>6</v>
      </c>
      <c r="T8" s="90">
        <v>9</v>
      </c>
    </row>
    <row r="9" spans="1:20" ht="15" customHeight="1">
      <c r="A9" s="85"/>
      <c r="B9" s="86"/>
      <c r="C9" s="93" t="s">
        <v>75</v>
      </c>
      <c r="D9" s="86"/>
      <c r="E9" s="85"/>
      <c r="F9" s="87"/>
      <c r="G9" s="87"/>
      <c r="H9" s="87"/>
      <c r="I9" s="87"/>
      <c r="J9" s="87"/>
      <c r="K9" s="85"/>
      <c r="L9" s="88">
        <v>532</v>
      </c>
      <c r="M9" s="88">
        <v>495</v>
      </c>
      <c r="N9" s="88">
        <v>1027</v>
      </c>
      <c r="O9" s="88">
        <v>536</v>
      </c>
      <c r="P9" s="88">
        <v>497</v>
      </c>
      <c r="Q9" s="88">
        <v>1033</v>
      </c>
      <c r="R9" s="88">
        <v>504</v>
      </c>
      <c r="S9" s="88">
        <v>517</v>
      </c>
      <c r="T9" s="88">
        <v>1021</v>
      </c>
    </row>
    <row r="10" spans="1:20" ht="15" customHeight="1">
      <c r="A10" s="80" t="s">
        <v>76</v>
      </c>
      <c r="C10" s="89" t="s">
        <v>77</v>
      </c>
      <c r="L10" s="90">
        <v>751</v>
      </c>
      <c r="M10" s="90">
        <v>936</v>
      </c>
      <c r="N10" s="90">
        <v>1687</v>
      </c>
      <c r="O10" s="90">
        <v>754</v>
      </c>
      <c r="P10" s="90">
        <v>954</v>
      </c>
      <c r="Q10" s="90">
        <v>1708</v>
      </c>
      <c r="R10" s="90">
        <v>812</v>
      </c>
      <c r="S10" s="90">
        <v>924</v>
      </c>
      <c r="T10" s="90">
        <v>1736</v>
      </c>
    </row>
    <row r="11" spans="1:20" ht="15" customHeight="1">
      <c r="A11" s="80"/>
      <c r="C11" s="92" t="s">
        <v>78</v>
      </c>
      <c r="L11" s="90">
        <v>54</v>
      </c>
      <c r="M11" s="90">
        <v>43</v>
      </c>
      <c r="N11" s="90">
        <v>97</v>
      </c>
      <c r="O11" s="90">
        <v>47</v>
      </c>
      <c r="P11" s="90">
        <v>57</v>
      </c>
      <c r="Q11" s="90">
        <v>104</v>
      </c>
      <c r="R11" s="90">
        <v>54</v>
      </c>
      <c r="S11" s="90">
        <v>64</v>
      </c>
      <c r="T11" s="90">
        <v>118</v>
      </c>
    </row>
    <row r="12" spans="3:20" ht="15" customHeight="1">
      <c r="C12" s="89" t="s">
        <v>79</v>
      </c>
      <c r="L12" s="90">
        <v>0</v>
      </c>
      <c r="M12" s="90">
        <v>2</v>
      </c>
      <c r="N12" s="90">
        <v>2</v>
      </c>
      <c r="O12" s="90">
        <v>1</v>
      </c>
      <c r="P12" s="90">
        <v>1</v>
      </c>
      <c r="Q12" s="90">
        <v>2</v>
      </c>
      <c r="R12" s="90">
        <v>3</v>
      </c>
      <c r="S12" s="90">
        <v>0</v>
      </c>
      <c r="T12" s="90">
        <v>3</v>
      </c>
    </row>
    <row r="13" spans="1:20" ht="15" customHeight="1">
      <c r="A13" s="85"/>
      <c r="B13" s="85"/>
      <c r="C13" s="93" t="s">
        <v>80</v>
      </c>
      <c r="D13" s="85"/>
      <c r="E13" s="85"/>
      <c r="F13" s="87"/>
      <c r="G13" s="87"/>
      <c r="H13" s="87"/>
      <c r="I13" s="87"/>
      <c r="J13" s="87"/>
      <c r="K13" s="85"/>
      <c r="L13" s="88">
        <v>805</v>
      </c>
      <c r="M13" s="88">
        <v>981</v>
      </c>
      <c r="N13" s="88">
        <v>1786</v>
      </c>
      <c r="O13" s="88">
        <v>802</v>
      </c>
      <c r="P13" s="88">
        <v>1012</v>
      </c>
      <c r="Q13" s="88">
        <v>1814</v>
      </c>
      <c r="R13" s="88">
        <v>869</v>
      </c>
      <c r="S13" s="88">
        <v>988</v>
      </c>
      <c r="T13" s="88">
        <v>1857</v>
      </c>
    </row>
    <row r="14" spans="1:20" ht="15" customHeight="1">
      <c r="A14" s="86" t="s">
        <v>81</v>
      </c>
      <c r="B14" s="85"/>
      <c r="C14" s="85"/>
      <c r="D14" s="85"/>
      <c r="E14" s="94"/>
      <c r="F14" s="95"/>
      <c r="G14" s="95"/>
      <c r="H14" s="95"/>
      <c r="I14" s="95"/>
      <c r="J14" s="95"/>
      <c r="K14" s="94"/>
      <c r="L14" s="96">
        <v>-273</v>
      </c>
      <c r="M14" s="96">
        <v>-486</v>
      </c>
      <c r="N14" s="96">
        <v>-759</v>
      </c>
      <c r="O14" s="96">
        <v>-266</v>
      </c>
      <c r="P14" s="96">
        <v>-515</v>
      </c>
      <c r="Q14" s="96">
        <v>-781</v>
      </c>
      <c r="R14" s="96">
        <v>-365</v>
      </c>
      <c r="S14" s="96">
        <v>-471</v>
      </c>
      <c r="T14" s="96">
        <v>-836</v>
      </c>
    </row>
    <row r="15" spans="1:20" ht="15" customHeight="1">
      <c r="A15" s="80" t="s">
        <v>82</v>
      </c>
      <c r="C15" s="89" t="s">
        <v>83</v>
      </c>
      <c r="L15" s="90">
        <v>1408</v>
      </c>
      <c r="M15" s="90">
        <v>1424</v>
      </c>
      <c r="N15" s="90">
        <v>2832</v>
      </c>
      <c r="O15" s="90">
        <v>1235</v>
      </c>
      <c r="P15" s="90">
        <v>1283</v>
      </c>
      <c r="Q15" s="90">
        <v>2518</v>
      </c>
      <c r="R15" s="90">
        <v>1087</v>
      </c>
      <c r="S15" s="90">
        <v>1114</v>
      </c>
      <c r="T15" s="90">
        <v>2201</v>
      </c>
    </row>
    <row r="16" spans="1:20" ht="15" customHeight="1">
      <c r="A16" s="89"/>
      <c r="C16" s="89" t="s">
        <v>84</v>
      </c>
      <c r="L16" s="90">
        <v>579</v>
      </c>
      <c r="M16" s="90">
        <v>824</v>
      </c>
      <c r="N16" s="90">
        <v>1403</v>
      </c>
      <c r="O16" s="90">
        <v>588</v>
      </c>
      <c r="P16" s="90">
        <v>787</v>
      </c>
      <c r="Q16" s="90">
        <v>1375</v>
      </c>
      <c r="R16" s="90">
        <v>608</v>
      </c>
      <c r="S16" s="90">
        <v>988</v>
      </c>
      <c r="T16" s="90">
        <v>1596</v>
      </c>
    </row>
    <row r="17" spans="3:20" ht="15" customHeight="1">
      <c r="C17" s="89" t="s">
        <v>202</v>
      </c>
      <c r="D17" s="97"/>
      <c r="L17" s="90">
        <v>106</v>
      </c>
      <c r="M17" s="90">
        <v>68</v>
      </c>
      <c r="N17" s="90">
        <v>174</v>
      </c>
      <c r="O17" s="90">
        <v>126</v>
      </c>
      <c r="P17" s="90">
        <v>85</v>
      </c>
      <c r="Q17" s="90">
        <v>211</v>
      </c>
      <c r="R17" s="90">
        <v>141</v>
      </c>
      <c r="S17" s="90">
        <v>75</v>
      </c>
      <c r="T17" s="90">
        <v>216</v>
      </c>
    </row>
    <row r="18" spans="1:20" ht="15" customHeight="1">
      <c r="A18" s="85"/>
      <c r="B18" s="85"/>
      <c r="C18" s="93" t="s">
        <v>85</v>
      </c>
      <c r="D18" s="98"/>
      <c r="E18" s="85"/>
      <c r="F18" s="87"/>
      <c r="G18" s="87"/>
      <c r="H18" s="87"/>
      <c r="I18" s="87"/>
      <c r="J18" s="87"/>
      <c r="K18" s="85"/>
      <c r="L18" s="88">
        <v>2093</v>
      </c>
      <c r="M18" s="88">
        <v>2316</v>
      </c>
      <c r="N18" s="88">
        <v>4409</v>
      </c>
      <c r="O18" s="88">
        <v>1949</v>
      </c>
      <c r="P18" s="88">
        <v>2155</v>
      </c>
      <c r="Q18" s="88">
        <v>4104</v>
      </c>
      <c r="R18" s="88">
        <v>1836</v>
      </c>
      <c r="S18" s="88">
        <v>2177</v>
      </c>
      <c r="T18" s="88">
        <v>4013</v>
      </c>
    </row>
    <row r="19" spans="1:20" ht="15" customHeight="1">
      <c r="A19" s="80" t="s">
        <v>86</v>
      </c>
      <c r="C19" s="89" t="s">
        <v>87</v>
      </c>
      <c r="L19" s="90">
        <v>1075</v>
      </c>
      <c r="M19" s="90">
        <v>1084</v>
      </c>
      <c r="N19" s="90">
        <v>2159</v>
      </c>
      <c r="O19" s="90">
        <v>1026</v>
      </c>
      <c r="P19" s="90">
        <v>1133</v>
      </c>
      <c r="Q19" s="90">
        <v>2159</v>
      </c>
      <c r="R19" s="90">
        <v>1014</v>
      </c>
      <c r="S19" s="90">
        <v>1149</v>
      </c>
      <c r="T19" s="90">
        <v>2163</v>
      </c>
    </row>
    <row r="20" spans="3:20" ht="15" customHeight="1">
      <c r="C20" s="89" t="s">
        <v>88</v>
      </c>
      <c r="L20" s="90">
        <v>85</v>
      </c>
      <c r="M20" s="90">
        <v>81</v>
      </c>
      <c r="N20" s="90">
        <v>166</v>
      </c>
      <c r="O20" s="90">
        <v>107</v>
      </c>
      <c r="P20" s="90">
        <v>90</v>
      </c>
      <c r="Q20" s="90">
        <v>197</v>
      </c>
      <c r="R20" s="90">
        <v>67</v>
      </c>
      <c r="S20" s="90">
        <v>56</v>
      </c>
      <c r="T20" s="90">
        <v>123</v>
      </c>
    </row>
    <row r="21" spans="3:20" ht="15" customHeight="1">
      <c r="C21" s="89" t="s">
        <v>201</v>
      </c>
      <c r="L21" s="90">
        <v>288</v>
      </c>
      <c r="M21" s="90">
        <v>164</v>
      </c>
      <c r="N21" s="90">
        <v>452</v>
      </c>
      <c r="O21" s="90">
        <v>275</v>
      </c>
      <c r="P21" s="90">
        <v>189</v>
      </c>
      <c r="Q21" s="90">
        <v>464</v>
      </c>
      <c r="R21" s="90">
        <v>295</v>
      </c>
      <c r="S21" s="90">
        <v>194</v>
      </c>
      <c r="T21" s="90">
        <v>489</v>
      </c>
    </row>
    <row r="22" spans="1:20" ht="15" customHeight="1">
      <c r="A22" s="86"/>
      <c r="B22" s="85"/>
      <c r="C22" s="99" t="s">
        <v>89</v>
      </c>
      <c r="D22" s="85"/>
      <c r="E22" s="85"/>
      <c r="F22" s="87"/>
      <c r="G22" s="87"/>
      <c r="H22" s="87"/>
      <c r="I22" s="87"/>
      <c r="J22" s="87"/>
      <c r="K22" s="85"/>
      <c r="L22" s="88">
        <v>1448</v>
      </c>
      <c r="M22" s="88">
        <v>1329</v>
      </c>
      <c r="N22" s="88">
        <v>2777</v>
      </c>
      <c r="O22" s="88">
        <v>1408</v>
      </c>
      <c r="P22" s="88">
        <v>1412</v>
      </c>
      <c r="Q22" s="88">
        <v>2820</v>
      </c>
      <c r="R22" s="88">
        <v>1376</v>
      </c>
      <c r="S22" s="88">
        <v>1399</v>
      </c>
      <c r="T22" s="88">
        <v>2775</v>
      </c>
    </row>
    <row r="23" spans="1:20" ht="15" customHeight="1">
      <c r="A23" s="101" t="s">
        <v>90</v>
      </c>
      <c r="B23" s="94"/>
      <c r="C23" s="94"/>
      <c r="D23" s="94"/>
      <c r="E23" s="94"/>
      <c r="F23" s="95"/>
      <c r="G23" s="95"/>
      <c r="H23" s="95"/>
      <c r="I23" s="95"/>
      <c r="J23" s="95"/>
      <c r="K23" s="94"/>
      <c r="L23" s="96">
        <v>645</v>
      </c>
      <c r="M23" s="96">
        <v>987</v>
      </c>
      <c r="N23" s="96">
        <v>1632</v>
      </c>
      <c r="O23" s="96">
        <v>541</v>
      </c>
      <c r="P23" s="96">
        <v>743</v>
      </c>
      <c r="Q23" s="96">
        <v>1284</v>
      </c>
      <c r="R23" s="96">
        <v>460</v>
      </c>
      <c r="S23" s="96">
        <v>778</v>
      </c>
      <c r="T23" s="96">
        <v>1238</v>
      </c>
    </row>
    <row r="24" spans="1:20" ht="15" customHeight="1">
      <c r="A24" s="86" t="s">
        <v>91</v>
      </c>
      <c r="B24" s="85"/>
      <c r="C24" s="85"/>
      <c r="D24" s="85"/>
      <c r="E24" s="85"/>
      <c r="F24" s="87"/>
      <c r="G24" s="87"/>
      <c r="H24" s="87"/>
      <c r="I24" s="87"/>
      <c r="J24" s="87"/>
      <c r="K24" s="85"/>
      <c r="L24" s="96">
        <v>372</v>
      </c>
      <c r="M24" s="96">
        <v>501</v>
      </c>
      <c r="N24" s="96">
        <v>873</v>
      </c>
      <c r="O24" s="96">
        <v>275</v>
      </c>
      <c r="P24" s="96">
        <v>228</v>
      </c>
      <c r="Q24" s="96">
        <v>503</v>
      </c>
      <c r="R24" s="96">
        <v>95</v>
      </c>
      <c r="S24" s="96">
        <v>307</v>
      </c>
      <c r="T24" s="96">
        <v>402</v>
      </c>
    </row>
    <row r="25" spans="1:20" ht="21.75" customHeight="1">
      <c r="A25" s="327" t="s">
        <v>92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96" t="s">
        <v>74</v>
      </c>
      <c r="M25" s="96" t="s">
        <v>74</v>
      </c>
      <c r="N25" s="100" t="s">
        <v>74</v>
      </c>
      <c r="O25" s="96" t="s">
        <v>74</v>
      </c>
      <c r="P25" s="96" t="s">
        <v>74</v>
      </c>
      <c r="Q25" s="100" t="s">
        <v>74</v>
      </c>
      <c r="R25" s="100" t="s">
        <v>74</v>
      </c>
      <c r="S25" s="100" t="s">
        <v>74</v>
      </c>
      <c r="T25" s="100" t="s">
        <v>74</v>
      </c>
    </row>
    <row r="26" spans="1:20" ht="27.75" customHeight="1">
      <c r="A26" s="326" t="s">
        <v>93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96">
        <v>62789</v>
      </c>
      <c r="M26" s="96">
        <v>71675</v>
      </c>
      <c r="N26" s="96">
        <v>134464</v>
      </c>
      <c r="O26" s="96">
        <v>63064</v>
      </c>
      <c r="P26" s="96">
        <v>71903</v>
      </c>
      <c r="Q26" s="96">
        <v>134967</v>
      </c>
      <c r="R26" s="96">
        <v>63159</v>
      </c>
      <c r="S26" s="96">
        <v>72210</v>
      </c>
      <c r="T26" s="96">
        <v>135369</v>
      </c>
    </row>
    <row r="27" spans="12:17" ht="12.75">
      <c r="L27" s="81"/>
      <c r="M27" s="81"/>
      <c r="N27" s="81"/>
      <c r="O27" s="81"/>
      <c r="P27" s="81"/>
      <c r="Q27" s="81"/>
    </row>
    <row r="28" spans="1:20" ht="12.75">
      <c r="A28" s="83"/>
      <c r="B28" s="83"/>
      <c r="C28" s="83"/>
      <c r="D28" s="83"/>
      <c r="E28" s="83"/>
      <c r="F28" s="84"/>
      <c r="G28" s="84"/>
      <c r="H28" s="84"/>
      <c r="I28" s="84"/>
      <c r="J28" s="84"/>
      <c r="K28" s="83"/>
      <c r="L28" s="325" t="s">
        <v>319</v>
      </c>
      <c r="M28" s="325"/>
      <c r="N28" s="325"/>
      <c r="O28" s="325" t="s">
        <v>320</v>
      </c>
      <c r="P28" s="325"/>
      <c r="Q28" s="325"/>
      <c r="R28" s="325" t="s">
        <v>316</v>
      </c>
      <c r="S28" s="325"/>
      <c r="T28" s="325"/>
    </row>
    <row r="29" spans="1:20" ht="15.75" customHeight="1">
      <c r="A29" s="85"/>
      <c r="B29" s="86"/>
      <c r="C29" s="86"/>
      <c r="D29" s="86"/>
      <c r="E29" s="85"/>
      <c r="F29" s="87"/>
      <c r="G29" s="87"/>
      <c r="H29" s="87"/>
      <c r="I29" s="87"/>
      <c r="J29" s="87"/>
      <c r="K29" s="85"/>
      <c r="L29" s="88" t="s">
        <v>46</v>
      </c>
      <c r="M29" s="88" t="s">
        <v>47</v>
      </c>
      <c r="N29" s="88" t="s">
        <v>68</v>
      </c>
      <c r="O29" s="88" t="s">
        <v>46</v>
      </c>
      <c r="P29" s="88" t="s">
        <v>47</v>
      </c>
      <c r="Q29" s="88" t="s">
        <v>68</v>
      </c>
      <c r="R29" s="88" t="s">
        <v>46</v>
      </c>
      <c r="S29" s="88" t="s">
        <v>47</v>
      </c>
      <c r="T29" s="88" t="s">
        <v>68</v>
      </c>
    </row>
    <row r="30" spans="1:20" ht="12.75">
      <c r="A30" s="89"/>
      <c r="B30" s="89"/>
      <c r="C30" s="89"/>
      <c r="D30" s="89"/>
      <c r="L30" s="90"/>
      <c r="M30" s="90"/>
      <c r="N30" s="90"/>
      <c r="O30" s="90"/>
      <c r="P30" s="90"/>
      <c r="Q30" s="90"/>
      <c r="R30" s="90"/>
      <c r="S30" s="90"/>
      <c r="T30" s="90"/>
    </row>
    <row r="31" spans="1:20" ht="15" customHeight="1">
      <c r="A31" s="86" t="s">
        <v>69</v>
      </c>
      <c r="B31" s="85"/>
      <c r="C31" s="85"/>
      <c r="D31" s="85"/>
      <c r="E31" s="85"/>
      <c r="F31" s="87"/>
      <c r="G31" s="87"/>
      <c r="H31" s="87"/>
      <c r="I31" s="87"/>
      <c r="J31" s="87"/>
      <c r="K31" s="85"/>
      <c r="L31" s="88">
        <v>63159</v>
      </c>
      <c r="M31" s="88">
        <v>72210</v>
      </c>
      <c r="N31" s="88">
        <v>135369</v>
      </c>
      <c r="O31" s="88">
        <v>61664</v>
      </c>
      <c r="P31" s="88">
        <v>70881</v>
      </c>
      <c r="Q31" s="88">
        <f aca="true" t="shared" si="0" ref="Q31:Q39">SUM(O31:P31)</f>
        <v>132545</v>
      </c>
      <c r="R31" s="88">
        <v>61556</v>
      </c>
      <c r="S31" s="88">
        <v>70739</v>
      </c>
      <c r="T31" s="88">
        <f>SUM(R31:S31)</f>
        <v>132295</v>
      </c>
    </row>
    <row r="32" spans="1:20" ht="15" customHeight="1">
      <c r="A32" s="80" t="s">
        <v>70</v>
      </c>
      <c r="C32" s="89" t="s">
        <v>71</v>
      </c>
      <c r="L32" s="90">
        <v>316</v>
      </c>
      <c r="M32" s="90">
        <v>297</v>
      </c>
      <c r="N32" s="90">
        <v>613</v>
      </c>
      <c r="O32" s="90">
        <v>92</v>
      </c>
      <c r="P32" s="90">
        <v>89</v>
      </c>
      <c r="Q32" s="90">
        <f t="shared" si="0"/>
        <v>181</v>
      </c>
      <c r="R32" s="90">
        <v>410</v>
      </c>
      <c r="S32" s="90">
        <v>390</v>
      </c>
      <c r="T32" s="90">
        <v>800</v>
      </c>
    </row>
    <row r="33" spans="1:20" ht="15" customHeight="1">
      <c r="A33" s="91"/>
      <c r="B33" s="91"/>
      <c r="C33" s="92" t="s">
        <v>72</v>
      </c>
      <c r="D33" s="91"/>
      <c r="L33" s="90">
        <v>58</v>
      </c>
      <c r="M33" s="90">
        <v>57</v>
      </c>
      <c r="N33" s="90">
        <v>115</v>
      </c>
      <c r="O33" s="90">
        <v>14</v>
      </c>
      <c r="P33" s="90">
        <v>20</v>
      </c>
      <c r="Q33" s="90">
        <f t="shared" si="0"/>
        <v>34</v>
      </c>
      <c r="R33" s="90">
        <v>80</v>
      </c>
      <c r="S33" s="90">
        <v>52</v>
      </c>
      <c r="T33" s="90">
        <v>132</v>
      </c>
    </row>
    <row r="34" spans="3:20" ht="15" customHeight="1">
      <c r="C34" s="89" t="s">
        <v>73</v>
      </c>
      <c r="L34" s="90">
        <v>2</v>
      </c>
      <c r="M34" s="90">
        <v>2</v>
      </c>
      <c r="N34" s="90">
        <v>4</v>
      </c>
      <c r="O34" s="90">
        <v>0</v>
      </c>
      <c r="P34" s="90">
        <v>0</v>
      </c>
      <c r="Q34" s="90">
        <f t="shared" si="0"/>
        <v>0</v>
      </c>
      <c r="R34" s="90">
        <v>6</v>
      </c>
      <c r="S34" s="90">
        <v>3</v>
      </c>
      <c r="T34" s="90">
        <v>9</v>
      </c>
    </row>
    <row r="35" spans="1:20" ht="15" customHeight="1">
      <c r="A35" s="85"/>
      <c r="B35" s="86"/>
      <c r="C35" s="93" t="s">
        <v>75</v>
      </c>
      <c r="D35" s="86"/>
      <c r="E35" s="85"/>
      <c r="F35" s="87"/>
      <c r="G35" s="87"/>
      <c r="H35" s="87"/>
      <c r="I35" s="87"/>
      <c r="J35" s="87"/>
      <c r="K35" s="85"/>
      <c r="L35" s="88">
        <v>376</v>
      </c>
      <c r="M35" s="88">
        <v>356</v>
      </c>
      <c r="N35" s="88">
        <v>732</v>
      </c>
      <c r="O35" s="88">
        <f>SUM(O32:O34)</f>
        <v>106</v>
      </c>
      <c r="P35" s="88">
        <f>SUM(P32:P34)</f>
        <v>109</v>
      </c>
      <c r="Q35" s="88">
        <f t="shared" si="0"/>
        <v>215</v>
      </c>
      <c r="R35" s="88">
        <f>SUM(R32:R34)</f>
        <v>496</v>
      </c>
      <c r="S35" s="88">
        <f>SUM(S32:S34)</f>
        <v>445</v>
      </c>
      <c r="T35" s="88">
        <f>SUM(T32:T34)</f>
        <v>941</v>
      </c>
    </row>
    <row r="36" spans="1:20" ht="15" customHeight="1">
      <c r="A36" s="80" t="s">
        <v>76</v>
      </c>
      <c r="C36" s="89" t="s">
        <v>77</v>
      </c>
      <c r="L36" s="90">
        <v>541</v>
      </c>
      <c r="M36" s="90">
        <v>664</v>
      </c>
      <c r="N36" s="90">
        <v>1205</v>
      </c>
      <c r="O36" s="90">
        <v>200</v>
      </c>
      <c r="P36" s="90">
        <v>235</v>
      </c>
      <c r="Q36" s="90">
        <f t="shared" si="0"/>
        <v>435</v>
      </c>
      <c r="R36" s="90">
        <v>783</v>
      </c>
      <c r="S36" s="90">
        <v>978</v>
      </c>
      <c r="T36" s="90">
        <f>SUM(R36:S36)</f>
        <v>1761</v>
      </c>
    </row>
    <row r="37" spans="1:20" ht="15" customHeight="1">
      <c r="A37" s="80"/>
      <c r="C37" s="92" t="s">
        <v>78</v>
      </c>
      <c r="L37" s="90">
        <v>28</v>
      </c>
      <c r="M37" s="90">
        <v>47</v>
      </c>
      <c r="N37" s="90">
        <v>75</v>
      </c>
      <c r="O37" s="90">
        <v>5</v>
      </c>
      <c r="P37" s="90">
        <v>10</v>
      </c>
      <c r="Q37" s="90">
        <f t="shared" si="0"/>
        <v>15</v>
      </c>
      <c r="R37" s="90">
        <v>60</v>
      </c>
      <c r="S37" s="90">
        <v>62</v>
      </c>
      <c r="T37" s="90">
        <f>SUM(R37:S37)</f>
        <v>122</v>
      </c>
    </row>
    <row r="38" spans="3:20" ht="15" customHeight="1">
      <c r="C38" s="89" t="s">
        <v>79</v>
      </c>
      <c r="L38" s="90">
        <v>3</v>
      </c>
      <c r="M38" s="90">
        <v>1</v>
      </c>
      <c r="N38" s="90">
        <v>4</v>
      </c>
      <c r="O38" s="90">
        <v>0</v>
      </c>
      <c r="P38" s="90">
        <v>0</v>
      </c>
      <c r="Q38" s="90">
        <f t="shared" si="0"/>
        <v>0</v>
      </c>
      <c r="R38" s="90">
        <v>2</v>
      </c>
      <c r="S38" s="90">
        <v>3</v>
      </c>
      <c r="T38" s="90">
        <f>SUM(R38:S38)</f>
        <v>5</v>
      </c>
    </row>
    <row r="39" spans="1:20" ht="15" customHeight="1">
      <c r="A39" s="85"/>
      <c r="B39" s="85"/>
      <c r="C39" s="93" t="s">
        <v>80</v>
      </c>
      <c r="D39" s="85"/>
      <c r="E39" s="85"/>
      <c r="F39" s="87"/>
      <c r="G39" s="87"/>
      <c r="H39" s="87"/>
      <c r="I39" s="87"/>
      <c r="J39" s="87"/>
      <c r="K39" s="85"/>
      <c r="L39" s="88">
        <v>572</v>
      </c>
      <c r="M39" s="88">
        <v>712</v>
      </c>
      <c r="N39" s="88">
        <v>1284</v>
      </c>
      <c r="O39" s="88">
        <f>SUM(O36:O38)</f>
        <v>205</v>
      </c>
      <c r="P39" s="88">
        <f>SUM(P36:P38)</f>
        <v>245</v>
      </c>
      <c r="Q39" s="88">
        <f t="shared" si="0"/>
        <v>450</v>
      </c>
      <c r="R39" s="88">
        <f>SUM(R36:R38)</f>
        <v>845</v>
      </c>
      <c r="S39" s="88">
        <f>SUM(S36:S38)</f>
        <v>1043</v>
      </c>
      <c r="T39" s="88">
        <f>SUM(R39:S39)</f>
        <v>1888</v>
      </c>
    </row>
    <row r="40" spans="1:20" ht="15" customHeight="1">
      <c r="A40" s="86" t="s">
        <v>81</v>
      </c>
      <c r="B40" s="85"/>
      <c r="C40" s="85"/>
      <c r="D40" s="85"/>
      <c r="E40" s="94"/>
      <c r="F40" s="95"/>
      <c r="G40" s="95"/>
      <c r="H40" s="95"/>
      <c r="I40" s="95"/>
      <c r="J40" s="95"/>
      <c r="K40" s="94"/>
      <c r="L40" s="96">
        <v>-196</v>
      </c>
      <c r="M40" s="96">
        <v>-356</v>
      </c>
      <c r="N40" s="96">
        <v>-552</v>
      </c>
      <c r="O40" s="96">
        <f aca="true" t="shared" si="1" ref="O40:T40">O35-O39</f>
        <v>-99</v>
      </c>
      <c r="P40" s="96">
        <f t="shared" si="1"/>
        <v>-136</v>
      </c>
      <c r="Q40" s="96">
        <f t="shared" si="1"/>
        <v>-235</v>
      </c>
      <c r="R40" s="96">
        <f t="shared" si="1"/>
        <v>-349</v>
      </c>
      <c r="S40" s="96">
        <f t="shared" si="1"/>
        <v>-598</v>
      </c>
      <c r="T40" s="96">
        <f t="shared" si="1"/>
        <v>-947</v>
      </c>
    </row>
    <row r="41" spans="1:20" ht="15" customHeight="1">
      <c r="A41" s="80" t="s">
        <v>82</v>
      </c>
      <c r="C41" s="89" t="s">
        <v>83</v>
      </c>
      <c r="L41" s="90">
        <v>930</v>
      </c>
      <c r="M41" s="90">
        <v>965</v>
      </c>
      <c r="N41" s="90">
        <v>1895</v>
      </c>
      <c r="O41" s="90">
        <v>117</v>
      </c>
      <c r="P41" s="90">
        <v>104</v>
      </c>
      <c r="Q41" s="90">
        <f aca="true" t="shared" si="2" ref="Q41:Q48">SUM(O41:P41)</f>
        <v>221</v>
      </c>
      <c r="R41" s="90">
        <v>1276</v>
      </c>
      <c r="S41" s="90">
        <v>1286</v>
      </c>
      <c r="T41" s="90">
        <f aca="true" t="shared" si="3" ref="T41:T48">SUM(R41:S41)</f>
        <v>2562</v>
      </c>
    </row>
    <row r="42" spans="1:20" ht="15" customHeight="1">
      <c r="A42" s="89"/>
      <c r="C42" s="89" t="s">
        <v>84</v>
      </c>
      <c r="L42" s="90">
        <v>371</v>
      </c>
      <c r="M42" s="90">
        <v>404</v>
      </c>
      <c r="N42" s="90">
        <v>775</v>
      </c>
      <c r="O42" s="90">
        <v>108</v>
      </c>
      <c r="P42" s="90">
        <v>98</v>
      </c>
      <c r="Q42" s="90">
        <f t="shared" si="2"/>
        <v>206</v>
      </c>
      <c r="R42" s="90">
        <v>500</v>
      </c>
      <c r="S42" s="90">
        <v>492</v>
      </c>
      <c r="T42" s="90">
        <f t="shared" si="3"/>
        <v>992</v>
      </c>
    </row>
    <row r="43" spans="3:20" ht="15" customHeight="1">
      <c r="C43" s="89" t="s">
        <v>202</v>
      </c>
      <c r="D43" s="97"/>
      <c r="L43" s="90">
        <v>101</v>
      </c>
      <c r="M43" s="90">
        <v>67</v>
      </c>
      <c r="N43" s="90">
        <v>168</v>
      </c>
      <c r="O43" s="90">
        <v>26</v>
      </c>
      <c r="P43" s="90">
        <v>13</v>
      </c>
      <c r="Q43" s="90">
        <f t="shared" si="2"/>
        <v>39</v>
      </c>
      <c r="R43" s="90">
        <v>134</v>
      </c>
      <c r="S43" s="90">
        <v>77</v>
      </c>
      <c r="T43" s="90">
        <f t="shared" si="3"/>
        <v>211</v>
      </c>
    </row>
    <row r="44" spans="1:20" ht="15" customHeight="1">
      <c r="A44" s="85"/>
      <c r="B44" s="85"/>
      <c r="C44" s="93" t="s">
        <v>85</v>
      </c>
      <c r="D44" s="98"/>
      <c r="E44" s="85"/>
      <c r="F44" s="87"/>
      <c r="G44" s="87"/>
      <c r="H44" s="87"/>
      <c r="I44" s="87"/>
      <c r="J44" s="87"/>
      <c r="K44" s="85"/>
      <c r="L44" s="88">
        <v>1402</v>
      </c>
      <c r="M44" s="88">
        <v>1436</v>
      </c>
      <c r="N44" s="88">
        <v>2838</v>
      </c>
      <c r="O44" s="88">
        <f>SUM(O41:O43)</f>
        <v>251</v>
      </c>
      <c r="P44" s="88">
        <f>SUM(P41:P43)</f>
        <v>215</v>
      </c>
      <c r="Q44" s="88">
        <f t="shared" si="2"/>
        <v>466</v>
      </c>
      <c r="R44" s="88">
        <f>SUM(R41:R43)</f>
        <v>1910</v>
      </c>
      <c r="S44" s="88">
        <f>SUM(S41:S43)</f>
        <v>1855</v>
      </c>
      <c r="T44" s="88">
        <f t="shared" si="3"/>
        <v>3765</v>
      </c>
    </row>
    <row r="45" spans="1:20" ht="15" customHeight="1">
      <c r="A45" s="80" t="s">
        <v>86</v>
      </c>
      <c r="C45" s="89" t="s">
        <v>87</v>
      </c>
      <c r="L45" s="90">
        <v>854</v>
      </c>
      <c r="M45" s="90">
        <v>942</v>
      </c>
      <c r="N45" s="90">
        <v>1796</v>
      </c>
      <c r="O45" s="90">
        <v>152</v>
      </c>
      <c r="P45" s="90">
        <v>146</v>
      </c>
      <c r="Q45" s="90">
        <f t="shared" si="2"/>
        <v>298</v>
      </c>
      <c r="R45" s="90">
        <v>1156</v>
      </c>
      <c r="S45" s="90">
        <v>1230</v>
      </c>
      <c r="T45" s="90">
        <f t="shared" si="3"/>
        <v>2386</v>
      </c>
    </row>
    <row r="46" spans="3:20" ht="15" customHeight="1">
      <c r="C46" s="89" t="s">
        <v>88</v>
      </c>
      <c r="L46" s="90">
        <v>63</v>
      </c>
      <c r="M46" s="90">
        <v>51</v>
      </c>
      <c r="N46" s="90">
        <v>114</v>
      </c>
      <c r="O46" s="90">
        <v>25</v>
      </c>
      <c r="P46" s="90">
        <v>29</v>
      </c>
      <c r="Q46" s="90">
        <f t="shared" si="2"/>
        <v>54</v>
      </c>
      <c r="R46" s="90">
        <v>121</v>
      </c>
      <c r="S46" s="90">
        <v>123</v>
      </c>
      <c r="T46" s="90">
        <f t="shared" si="3"/>
        <v>244</v>
      </c>
    </row>
    <row r="47" spans="3:20" ht="15" customHeight="1">
      <c r="C47" s="89" t="s">
        <v>203</v>
      </c>
      <c r="L47" s="90">
        <v>222</v>
      </c>
      <c r="M47" s="90">
        <v>132</v>
      </c>
      <c r="N47" s="90">
        <v>354</v>
      </c>
      <c r="O47" s="90">
        <v>83</v>
      </c>
      <c r="P47" s="90">
        <v>46</v>
      </c>
      <c r="Q47" s="90">
        <f t="shared" si="2"/>
        <v>129</v>
      </c>
      <c r="R47" s="90">
        <v>375</v>
      </c>
      <c r="S47" s="90">
        <v>266</v>
      </c>
      <c r="T47" s="90">
        <f t="shared" si="3"/>
        <v>641</v>
      </c>
    </row>
    <row r="48" spans="1:20" ht="15" customHeight="1">
      <c r="A48" s="86"/>
      <c r="B48" s="85"/>
      <c r="C48" s="99" t="s">
        <v>89</v>
      </c>
      <c r="D48" s="85"/>
      <c r="E48" s="85"/>
      <c r="F48" s="87"/>
      <c r="G48" s="87"/>
      <c r="H48" s="87"/>
      <c r="I48" s="87"/>
      <c r="J48" s="87"/>
      <c r="K48" s="85"/>
      <c r="L48" s="88">
        <v>1139</v>
      </c>
      <c r="M48" s="88">
        <v>1125</v>
      </c>
      <c r="N48" s="88">
        <v>2264</v>
      </c>
      <c r="O48" s="88">
        <f>SUM(O45:O47)</f>
        <v>260</v>
      </c>
      <c r="P48" s="88">
        <f>SUM(P45:P47)</f>
        <v>221</v>
      </c>
      <c r="Q48" s="88">
        <f t="shared" si="2"/>
        <v>481</v>
      </c>
      <c r="R48" s="88">
        <f>SUM(R45:R47)</f>
        <v>1652</v>
      </c>
      <c r="S48" s="88">
        <f>SUM(S45:S47)</f>
        <v>1619</v>
      </c>
      <c r="T48" s="88">
        <f t="shared" si="3"/>
        <v>3271</v>
      </c>
    </row>
    <row r="49" spans="1:20" ht="15" customHeight="1">
      <c r="A49" s="101" t="s">
        <v>90</v>
      </c>
      <c r="B49" s="94"/>
      <c r="C49" s="94"/>
      <c r="D49" s="94"/>
      <c r="E49" s="94"/>
      <c r="F49" s="95"/>
      <c r="G49" s="95"/>
      <c r="H49" s="95"/>
      <c r="I49" s="95"/>
      <c r="J49" s="95"/>
      <c r="K49" s="94"/>
      <c r="L49" s="96">
        <v>263</v>
      </c>
      <c r="M49" s="96">
        <v>311</v>
      </c>
      <c r="N49" s="96">
        <v>574</v>
      </c>
      <c r="O49" s="96">
        <f aca="true" t="shared" si="4" ref="O49:T49">O44-O48</f>
        <v>-9</v>
      </c>
      <c r="P49" s="96">
        <f t="shared" si="4"/>
        <v>-6</v>
      </c>
      <c r="Q49" s="96">
        <f t="shared" si="4"/>
        <v>-15</v>
      </c>
      <c r="R49" s="96">
        <f t="shared" si="4"/>
        <v>258</v>
      </c>
      <c r="S49" s="96">
        <f t="shared" si="4"/>
        <v>236</v>
      </c>
      <c r="T49" s="96">
        <f t="shared" si="4"/>
        <v>494</v>
      </c>
    </row>
    <row r="50" spans="1:20" ht="15" customHeight="1">
      <c r="A50" s="86" t="s">
        <v>91</v>
      </c>
      <c r="B50" s="85"/>
      <c r="C50" s="85"/>
      <c r="D50" s="85"/>
      <c r="E50" s="85"/>
      <c r="F50" s="87"/>
      <c r="G50" s="87"/>
      <c r="H50" s="87"/>
      <c r="I50" s="87"/>
      <c r="J50" s="87"/>
      <c r="K50" s="85"/>
      <c r="L50" s="96">
        <v>67</v>
      </c>
      <c r="M50" s="96">
        <v>-45</v>
      </c>
      <c r="N50" s="96">
        <v>22</v>
      </c>
      <c r="O50" s="96">
        <f aca="true" t="shared" si="5" ref="O50:T50">O40+O49</f>
        <v>-108</v>
      </c>
      <c r="P50" s="96">
        <f t="shared" si="5"/>
        <v>-142</v>
      </c>
      <c r="Q50" s="96">
        <f t="shared" si="5"/>
        <v>-250</v>
      </c>
      <c r="R50" s="96">
        <f t="shared" si="5"/>
        <v>-91</v>
      </c>
      <c r="S50" s="96">
        <f t="shared" si="5"/>
        <v>-362</v>
      </c>
      <c r="T50" s="96">
        <f t="shared" si="5"/>
        <v>-453</v>
      </c>
    </row>
    <row r="51" spans="1:20" ht="21.75" customHeight="1">
      <c r="A51" s="327" t="s">
        <v>92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100" t="s">
        <v>74</v>
      </c>
      <c r="M51" s="100" t="s">
        <v>74</v>
      </c>
      <c r="N51" s="100" t="s">
        <v>74</v>
      </c>
      <c r="O51" s="100" t="s">
        <v>74</v>
      </c>
      <c r="P51" s="100" t="s">
        <v>74</v>
      </c>
      <c r="Q51" s="100" t="s">
        <v>74</v>
      </c>
      <c r="R51" s="100" t="s">
        <v>74</v>
      </c>
      <c r="S51" s="100" t="s">
        <v>74</v>
      </c>
      <c r="T51" s="100" t="s">
        <v>74</v>
      </c>
    </row>
    <row r="52" spans="1:20" ht="27.75" customHeight="1">
      <c r="A52" s="326" t="s">
        <v>93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96">
        <v>63226</v>
      </c>
      <c r="M52" s="96">
        <v>72165</v>
      </c>
      <c r="N52" s="96">
        <v>135391</v>
      </c>
      <c r="O52" s="96">
        <v>61556</v>
      </c>
      <c r="P52" s="96">
        <v>70739</v>
      </c>
      <c r="Q52" s="96">
        <v>132295</v>
      </c>
      <c r="R52" s="96">
        <f>R31+R50</f>
        <v>61465</v>
      </c>
      <c r="S52" s="96">
        <f>S31+S50</f>
        <v>70377</v>
      </c>
      <c r="T52" s="96">
        <f>T31+T50</f>
        <v>131842</v>
      </c>
    </row>
    <row r="53" ht="12.75">
      <c r="A53" s="81" t="s">
        <v>204</v>
      </c>
    </row>
    <row r="54" ht="12.75">
      <c r="A54" s="81" t="s">
        <v>318</v>
      </c>
    </row>
  </sheetData>
  <mergeCells count="10">
    <mergeCell ref="R2:T2"/>
    <mergeCell ref="O2:Q2"/>
    <mergeCell ref="A25:K25"/>
    <mergeCell ref="A26:K26"/>
    <mergeCell ref="L2:N2"/>
    <mergeCell ref="R28:T28"/>
    <mergeCell ref="L28:N28"/>
    <mergeCell ref="O28:Q28"/>
    <mergeCell ref="A52:K52"/>
    <mergeCell ref="A51:K51"/>
  </mergeCells>
  <printOptions/>
  <pageMargins left="0.24" right="0.24" top="0.49" bottom="0.33" header="0.5" footer="0.32"/>
  <pageSetup fitToHeight="1" fitToWidth="1" horizontalDpi="300" verticalDpi="300" orientation="landscape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18" sqref="A2:H18"/>
    </sheetView>
  </sheetViews>
  <sheetFormatPr defaultColWidth="9.00390625" defaultRowHeight="15.75"/>
  <cols>
    <col min="1" max="1" width="23.875" style="121" customWidth="1"/>
    <col min="2" max="2" width="7.875" style="121" customWidth="1"/>
    <col min="3" max="8" width="7.875" style="102" customWidth="1"/>
    <col min="9" max="16384" width="8.00390625" style="102" customWidth="1"/>
  </cols>
  <sheetData>
    <row r="1" spans="1:8" ht="42" customHeight="1">
      <c r="A1" s="342" t="s">
        <v>194</v>
      </c>
      <c r="B1" s="343"/>
      <c r="C1" s="343"/>
      <c r="D1" s="343"/>
      <c r="E1" s="343"/>
      <c r="F1" s="343"/>
      <c r="G1" s="343"/>
      <c r="H1" s="343"/>
    </row>
    <row r="2" spans="1:9" ht="12.75">
      <c r="A2" s="103"/>
      <c r="B2" s="104" t="s">
        <v>94</v>
      </c>
      <c r="C2" s="105"/>
      <c r="D2" s="105"/>
      <c r="E2" s="105"/>
      <c r="F2" s="105"/>
      <c r="G2" s="105"/>
      <c r="H2" s="105"/>
      <c r="I2" s="106"/>
    </row>
    <row r="3" spans="1:9" ht="12.75">
      <c r="A3" s="107"/>
      <c r="B3" s="108">
        <v>2001</v>
      </c>
      <c r="C3" s="108">
        <v>2007</v>
      </c>
      <c r="D3" s="108">
        <v>2008</v>
      </c>
      <c r="E3" s="108">
        <v>2009</v>
      </c>
      <c r="F3" s="108">
        <v>2010</v>
      </c>
      <c r="G3" s="108">
        <v>2011</v>
      </c>
      <c r="H3" s="108">
        <v>2012</v>
      </c>
      <c r="I3" s="109"/>
    </row>
    <row r="4" spans="1:9" ht="12.75">
      <c r="A4" s="110"/>
      <c r="B4" s="111"/>
      <c r="C4" s="106"/>
      <c r="D4" s="106"/>
      <c r="E4" s="106"/>
      <c r="F4" s="106"/>
      <c r="G4" s="106"/>
      <c r="H4" s="106"/>
      <c r="I4" s="106"/>
    </row>
    <row r="5" spans="1:9" ht="12.75">
      <c r="A5" s="112" t="s">
        <v>95</v>
      </c>
      <c r="B5" s="113">
        <v>29</v>
      </c>
      <c r="C5" s="113">
        <v>33</v>
      </c>
      <c r="D5" s="113">
        <v>34.5</v>
      </c>
      <c r="E5" s="113">
        <v>36.5</v>
      </c>
      <c r="F5" s="113">
        <v>34.5</v>
      </c>
      <c r="G5" s="113">
        <v>34.2</v>
      </c>
      <c r="H5" s="113">
        <v>32.2</v>
      </c>
      <c r="I5" s="106"/>
    </row>
    <row r="6" spans="1:9" ht="12.75">
      <c r="A6" s="114"/>
      <c r="B6" s="113"/>
      <c r="C6" s="113"/>
      <c r="D6" s="113"/>
      <c r="E6" s="113"/>
      <c r="F6" s="113"/>
      <c r="G6" s="113"/>
      <c r="H6" s="113"/>
      <c r="I6" s="106"/>
    </row>
    <row r="7" spans="1:9" ht="12.75">
      <c r="A7" s="114" t="s">
        <v>96</v>
      </c>
      <c r="B7" s="113"/>
      <c r="C7" s="113"/>
      <c r="D7" s="113"/>
      <c r="E7" s="113"/>
      <c r="F7" s="113"/>
      <c r="G7" s="113"/>
      <c r="H7" s="113"/>
      <c r="I7" s="106"/>
    </row>
    <row r="8" spans="1:9" ht="12.75">
      <c r="A8" s="114" t="s">
        <v>97</v>
      </c>
      <c r="B8" s="113"/>
      <c r="C8" s="113"/>
      <c r="D8" s="113"/>
      <c r="E8" s="113"/>
      <c r="F8" s="113"/>
      <c r="G8" s="113"/>
      <c r="H8" s="113"/>
      <c r="I8" s="106"/>
    </row>
    <row r="9" spans="1:9" ht="12.75">
      <c r="A9" s="115" t="s">
        <v>98</v>
      </c>
      <c r="B9" s="113">
        <v>5.65698122910774</v>
      </c>
      <c r="C9" s="113">
        <v>3.3</v>
      </c>
      <c r="D9" s="113">
        <v>7.4</v>
      </c>
      <c r="E9" s="113">
        <v>3.7</v>
      </c>
      <c r="F9" s="113">
        <v>6.3</v>
      </c>
      <c r="G9" s="113">
        <v>3.2</v>
      </c>
      <c r="H9" s="113">
        <v>5.060961582700713</v>
      </c>
      <c r="I9" s="106"/>
    </row>
    <row r="10" spans="1:9" ht="12.75">
      <c r="A10" s="114" t="s">
        <v>99</v>
      </c>
      <c r="B10" s="113">
        <v>17.16431253352405</v>
      </c>
      <c r="C10" s="113">
        <v>19.2</v>
      </c>
      <c r="D10" s="113">
        <v>25.5</v>
      </c>
      <c r="E10" s="113">
        <v>28.6</v>
      </c>
      <c r="F10" s="113">
        <v>27.1</v>
      </c>
      <c r="G10" s="113">
        <v>27.3</v>
      </c>
      <c r="H10" s="113">
        <v>23.463909325909725</v>
      </c>
      <c r="I10" s="106"/>
    </row>
    <row r="11" spans="1:9" ht="12.75">
      <c r="A11" s="114" t="s">
        <v>100</v>
      </c>
      <c r="B11" s="113">
        <v>38.14338235294118</v>
      </c>
      <c r="C11" s="113">
        <v>53.7</v>
      </c>
      <c r="D11" s="113">
        <v>50.1</v>
      </c>
      <c r="E11" s="113">
        <v>60.9</v>
      </c>
      <c r="F11" s="113">
        <v>59.7</v>
      </c>
      <c r="G11" s="113">
        <v>54.3</v>
      </c>
      <c r="H11" s="113">
        <v>55.396047964870796</v>
      </c>
      <c r="I11" s="106"/>
    </row>
    <row r="12" spans="1:9" ht="12.75">
      <c r="A12" s="114" t="s">
        <v>101</v>
      </c>
      <c r="B12" s="113">
        <v>67.48709805478364</v>
      </c>
      <c r="C12" s="113">
        <v>73.9</v>
      </c>
      <c r="D12" s="113">
        <v>75.2</v>
      </c>
      <c r="E12" s="113">
        <v>86.3</v>
      </c>
      <c r="F12" s="113">
        <v>74.8</v>
      </c>
      <c r="G12" s="113">
        <v>84.3</v>
      </c>
      <c r="H12" s="113">
        <v>81.16019159127195</v>
      </c>
      <c r="I12" s="106"/>
    </row>
    <row r="13" spans="1:9" ht="12.75">
      <c r="A13" s="114" t="s">
        <v>102</v>
      </c>
      <c r="B13" s="113">
        <v>43.78033691824498</v>
      </c>
      <c r="C13" s="113">
        <v>56.9</v>
      </c>
      <c r="D13" s="113">
        <v>60</v>
      </c>
      <c r="E13" s="113">
        <v>60.8</v>
      </c>
      <c r="F13" s="113">
        <v>64.1</v>
      </c>
      <c r="G13" s="113">
        <v>60.1</v>
      </c>
      <c r="H13" s="113">
        <v>51.877133105802045</v>
      </c>
      <c r="I13" s="106"/>
    </row>
    <row r="14" spans="1:9" ht="12.75">
      <c r="A14" s="114" t="s">
        <v>103</v>
      </c>
      <c r="B14" s="113">
        <v>8.89967637540453</v>
      </c>
      <c r="C14" s="113">
        <v>10.3</v>
      </c>
      <c r="D14" s="113">
        <v>15.4</v>
      </c>
      <c r="E14" s="113">
        <v>13.3</v>
      </c>
      <c r="F14" s="113">
        <v>12</v>
      </c>
      <c r="G14" s="113">
        <v>12.5</v>
      </c>
      <c r="H14" s="113">
        <v>16.01993592025632</v>
      </c>
      <c r="I14" s="106"/>
    </row>
    <row r="15" spans="1:9" ht="12.75">
      <c r="A15" s="114" t="s">
        <v>104</v>
      </c>
      <c r="B15" s="113">
        <v>0</v>
      </c>
      <c r="C15" s="113">
        <v>0.6</v>
      </c>
      <c r="D15" s="113">
        <v>0.6</v>
      </c>
      <c r="E15" s="113">
        <v>0</v>
      </c>
      <c r="F15" s="113">
        <v>0.5</v>
      </c>
      <c r="G15" s="113">
        <v>1.54</v>
      </c>
      <c r="H15" s="113">
        <v>1.0244152296397475</v>
      </c>
      <c r="I15" s="106"/>
    </row>
    <row r="16" spans="1:9" ht="12.75">
      <c r="A16" s="114"/>
      <c r="B16" s="113"/>
      <c r="C16" s="116"/>
      <c r="D16" s="116"/>
      <c r="E16" s="116"/>
      <c r="F16" s="116"/>
      <c r="G16" s="116"/>
      <c r="H16" s="116"/>
      <c r="I16" s="106"/>
    </row>
    <row r="17" spans="1:9" ht="29.25" customHeight="1">
      <c r="A17" s="112" t="s">
        <v>105</v>
      </c>
      <c r="B17" s="117">
        <v>0.894929081612777</v>
      </c>
      <c r="C17" s="118">
        <v>1.08</v>
      </c>
      <c r="D17" s="118">
        <v>1.16</v>
      </c>
      <c r="E17" s="118">
        <v>1.26</v>
      </c>
      <c r="F17" s="118">
        <v>1.22</v>
      </c>
      <c r="G17" s="118">
        <v>1.21</v>
      </c>
      <c r="H17" s="118">
        <v>1.17</v>
      </c>
      <c r="I17" s="106"/>
    </row>
    <row r="18" spans="1:9" ht="12.75">
      <c r="A18" s="119"/>
      <c r="B18" s="119"/>
      <c r="C18" s="120"/>
      <c r="D18" s="120"/>
      <c r="E18" s="120"/>
      <c r="F18" s="120"/>
      <c r="G18" s="120"/>
      <c r="H18" s="120"/>
      <c r="I18" s="106"/>
    </row>
    <row r="19" spans="1:9" ht="12.75">
      <c r="A19" s="106"/>
      <c r="B19" s="106"/>
      <c r="C19" s="106"/>
      <c r="D19" s="106"/>
      <c r="E19" s="106"/>
      <c r="F19" s="106"/>
      <c r="G19" s="106"/>
      <c r="H19" s="106"/>
      <c r="I19" s="106"/>
    </row>
    <row r="20" ht="12.75">
      <c r="B20" s="122"/>
    </row>
  </sheetData>
  <mergeCells count="1">
    <mergeCell ref="A1:H1"/>
  </mergeCells>
  <printOptions/>
  <pageMargins left="0.8" right="0.77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L17" sqref="A2:L17"/>
    </sheetView>
  </sheetViews>
  <sheetFormatPr defaultColWidth="9.00390625" defaultRowHeight="15.75"/>
  <cols>
    <col min="1" max="1" width="10.75390625" style="172" customWidth="1"/>
    <col min="2" max="4" width="7.375" style="172" customWidth="1"/>
    <col min="5" max="5" width="0.875" style="172" customWidth="1"/>
    <col min="6" max="8" width="7.375" style="172" customWidth="1"/>
    <col min="9" max="9" width="0.875" style="172" customWidth="1"/>
    <col min="10" max="12" width="7.375" style="172" customWidth="1"/>
    <col min="13" max="16384" width="9.00390625" style="172" customWidth="1"/>
  </cols>
  <sheetData>
    <row r="1" spans="1:12" ht="32.25" customHeight="1">
      <c r="A1" s="344" t="s">
        <v>293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1:12" s="179" customFormat="1" ht="11.25">
      <c r="A2" s="148"/>
      <c r="B2" s="173" t="s">
        <v>123</v>
      </c>
      <c r="C2" s="173"/>
      <c r="D2" s="174"/>
      <c r="E2" s="175"/>
      <c r="F2" s="173"/>
      <c r="G2" s="173"/>
      <c r="H2" s="174"/>
      <c r="I2" s="176"/>
      <c r="J2" s="177" t="s">
        <v>10</v>
      </c>
      <c r="K2" s="177"/>
      <c r="L2" s="178"/>
    </row>
    <row r="3" spans="1:12" s="179" customFormat="1" ht="11.25">
      <c r="A3" s="180" t="s">
        <v>124</v>
      </c>
      <c r="B3" s="173" t="s">
        <v>125</v>
      </c>
      <c r="C3" s="173"/>
      <c r="D3" s="174"/>
      <c r="F3" s="173" t="s">
        <v>126</v>
      </c>
      <c r="G3" s="173"/>
      <c r="H3" s="174"/>
      <c r="J3" s="150"/>
      <c r="K3" s="150"/>
      <c r="L3" s="181"/>
    </row>
    <row r="4" spans="1:12" s="179" customFormat="1" ht="11.25">
      <c r="A4" s="180"/>
      <c r="B4" s="182" t="s">
        <v>33</v>
      </c>
      <c r="C4" s="183" t="s">
        <v>21</v>
      </c>
      <c r="D4" s="183" t="s">
        <v>13</v>
      </c>
      <c r="F4" s="182" t="s">
        <v>33</v>
      </c>
      <c r="G4" s="183" t="s">
        <v>21</v>
      </c>
      <c r="H4" s="183" t="s">
        <v>13</v>
      </c>
      <c r="J4" s="182" t="s">
        <v>33</v>
      </c>
      <c r="K4" s="183" t="s">
        <v>21</v>
      </c>
      <c r="L4" s="183" t="s">
        <v>13</v>
      </c>
    </row>
    <row r="5" spans="1:12" s="186" customFormat="1" ht="12.75">
      <c r="A5" s="184" t="s">
        <v>127</v>
      </c>
      <c r="B5" s="184">
        <v>46</v>
      </c>
      <c r="C5" s="135">
        <v>34</v>
      </c>
      <c r="D5" s="184">
        <f aca="true" t="shared" si="0" ref="D5:D16">SUM(B5:C5)</f>
        <v>80</v>
      </c>
      <c r="E5" s="185"/>
      <c r="F5" s="184">
        <v>1</v>
      </c>
      <c r="G5" s="135">
        <v>1</v>
      </c>
      <c r="H5" s="184">
        <f aca="true" t="shared" si="1" ref="H5:H16">SUM(F5:G5)</f>
        <v>2</v>
      </c>
      <c r="I5" s="185"/>
      <c r="J5" s="184">
        <f aca="true" t="shared" si="2" ref="J5:J16">B5+F5</f>
        <v>47</v>
      </c>
      <c r="K5" s="184">
        <f aca="true" t="shared" si="3" ref="K5:K16">C5+G5</f>
        <v>35</v>
      </c>
      <c r="L5" s="184">
        <f aca="true" t="shared" si="4" ref="L5:L16">SUM(J5:K5)</f>
        <v>82</v>
      </c>
    </row>
    <row r="6" spans="1:12" s="186" customFormat="1" ht="12.75">
      <c r="A6" s="168" t="s">
        <v>128</v>
      </c>
      <c r="B6" s="168">
        <v>31</v>
      </c>
      <c r="C6" s="138">
        <v>22</v>
      </c>
      <c r="D6" s="168">
        <f t="shared" si="0"/>
        <v>53</v>
      </c>
      <c r="F6" s="168">
        <v>1</v>
      </c>
      <c r="G6" s="138">
        <v>1</v>
      </c>
      <c r="H6" s="168">
        <f t="shared" si="1"/>
        <v>2</v>
      </c>
      <c r="J6" s="168">
        <f t="shared" si="2"/>
        <v>32</v>
      </c>
      <c r="K6" s="168">
        <f t="shared" si="3"/>
        <v>23</v>
      </c>
      <c r="L6" s="168">
        <f t="shared" si="4"/>
        <v>55</v>
      </c>
    </row>
    <row r="7" spans="1:12" s="186" customFormat="1" ht="12.75">
      <c r="A7" s="168" t="s">
        <v>129</v>
      </c>
      <c r="B7" s="168">
        <v>38</v>
      </c>
      <c r="C7" s="138">
        <v>37</v>
      </c>
      <c r="D7" s="168">
        <f t="shared" si="0"/>
        <v>75</v>
      </c>
      <c r="F7" s="168">
        <v>0</v>
      </c>
      <c r="G7" s="138">
        <v>0</v>
      </c>
      <c r="H7" s="168">
        <f t="shared" si="1"/>
        <v>0</v>
      </c>
      <c r="J7" s="168">
        <f t="shared" si="2"/>
        <v>38</v>
      </c>
      <c r="K7" s="168">
        <f t="shared" si="3"/>
        <v>37</v>
      </c>
      <c r="L7" s="168">
        <f t="shared" si="4"/>
        <v>75</v>
      </c>
    </row>
    <row r="8" spans="1:12" s="186" customFormat="1" ht="12.75">
      <c r="A8" s="168" t="s">
        <v>130</v>
      </c>
      <c r="B8" s="168">
        <v>28</v>
      </c>
      <c r="C8" s="138">
        <v>28</v>
      </c>
      <c r="D8" s="168">
        <f t="shared" si="0"/>
        <v>56</v>
      </c>
      <c r="F8" s="168">
        <v>2</v>
      </c>
      <c r="G8" s="138">
        <v>0</v>
      </c>
      <c r="H8" s="168">
        <f t="shared" si="1"/>
        <v>2</v>
      </c>
      <c r="J8" s="168">
        <f t="shared" si="2"/>
        <v>30</v>
      </c>
      <c r="K8" s="168">
        <f t="shared" si="3"/>
        <v>28</v>
      </c>
      <c r="L8" s="168">
        <f t="shared" si="4"/>
        <v>58</v>
      </c>
    </row>
    <row r="9" spans="1:12" s="186" customFormat="1" ht="12.75">
      <c r="A9" s="168" t="s">
        <v>131</v>
      </c>
      <c r="B9" s="168">
        <v>38</v>
      </c>
      <c r="C9" s="138">
        <v>32</v>
      </c>
      <c r="D9" s="168">
        <f t="shared" si="0"/>
        <v>70</v>
      </c>
      <c r="F9" s="168">
        <v>0</v>
      </c>
      <c r="G9" s="138">
        <v>0</v>
      </c>
      <c r="H9" s="168">
        <f t="shared" si="1"/>
        <v>0</v>
      </c>
      <c r="J9" s="168">
        <f t="shared" si="2"/>
        <v>38</v>
      </c>
      <c r="K9" s="168">
        <f t="shared" si="3"/>
        <v>32</v>
      </c>
      <c r="L9" s="168">
        <f t="shared" si="4"/>
        <v>70</v>
      </c>
    </row>
    <row r="10" spans="1:12" s="186" customFormat="1" ht="12.75">
      <c r="A10" s="168" t="s">
        <v>132</v>
      </c>
      <c r="B10" s="168">
        <v>39</v>
      </c>
      <c r="C10" s="138">
        <v>26</v>
      </c>
      <c r="D10" s="168">
        <f t="shared" si="0"/>
        <v>65</v>
      </c>
      <c r="F10" s="168">
        <v>0</v>
      </c>
      <c r="G10" s="138">
        <v>0</v>
      </c>
      <c r="H10" s="168">
        <f t="shared" si="1"/>
        <v>0</v>
      </c>
      <c r="J10" s="168">
        <f t="shared" si="2"/>
        <v>39</v>
      </c>
      <c r="K10" s="168">
        <f t="shared" si="3"/>
        <v>26</v>
      </c>
      <c r="L10" s="168">
        <f t="shared" si="4"/>
        <v>65</v>
      </c>
    </row>
    <row r="11" spans="1:12" s="186" customFormat="1" ht="12.75">
      <c r="A11" s="168" t="s">
        <v>133</v>
      </c>
      <c r="B11" s="168">
        <v>42</v>
      </c>
      <c r="C11" s="138">
        <v>29</v>
      </c>
      <c r="D11" s="168">
        <f t="shared" si="0"/>
        <v>71</v>
      </c>
      <c r="F11" s="168">
        <v>1</v>
      </c>
      <c r="G11" s="138">
        <v>1</v>
      </c>
      <c r="H11" s="168">
        <f t="shared" si="1"/>
        <v>2</v>
      </c>
      <c r="J11" s="168">
        <f t="shared" si="2"/>
        <v>43</v>
      </c>
      <c r="K11" s="168">
        <f t="shared" si="3"/>
        <v>30</v>
      </c>
      <c r="L11" s="168">
        <f t="shared" si="4"/>
        <v>73</v>
      </c>
    </row>
    <row r="12" spans="1:12" s="186" customFormat="1" ht="12.75">
      <c r="A12" s="168" t="s">
        <v>134</v>
      </c>
      <c r="B12" s="168">
        <v>31</v>
      </c>
      <c r="C12" s="138">
        <v>39</v>
      </c>
      <c r="D12" s="168">
        <f t="shared" si="0"/>
        <v>70</v>
      </c>
      <c r="F12" s="168">
        <v>3</v>
      </c>
      <c r="G12" s="138">
        <v>5</v>
      </c>
      <c r="H12" s="168">
        <f t="shared" si="1"/>
        <v>8</v>
      </c>
      <c r="J12" s="168">
        <f t="shared" si="2"/>
        <v>34</v>
      </c>
      <c r="K12" s="168">
        <f t="shared" si="3"/>
        <v>44</v>
      </c>
      <c r="L12" s="168">
        <f t="shared" si="4"/>
        <v>78</v>
      </c>
    </row>
    <row r="13" spans="1:12" s="186" customFormat="1" ht="12.75">
      <c r="A13" s="168" t="s">
        <v>135</v>
      </c>
      <c r="B13" s="168">
        <v>30</v>
      </c>
      <c r="C13" s="138">
        <v>45</v>
      </c>
      <c r="D13" s="168">
        <f t="shared" si="0"/>
        <v>75</v>
      </c>
      <c r="F13" s="168">
        <v>0</v>
      </c>
      <c r="G13" s="138">
        <v>0</v>
      </c>
      <c r="H13" s="168">
        <f t="shared" si="1"/>
        <v>0</v>
      </c>
      <c r="J13" s="168">
        <f t="shared" si="2"/>
        <v>30</v>
      </c>
      <c r="K13" s="168">
        <f t="shared" si="3"/>
        <v>45</v>
      </c>
      <c r="L13" s="168">
        <f t="shared" si="4"/>
        <v>75</v>
      </c>
    </row>
    <row r="14" spans="1:12" s="186" customFormat="1" ht="12.75">
      <c r="A14" s="168" t="s">
        <v>136</v>
      </c>
      <c r="B14" s="168">
        <v>38</v>
      </c>
      <c r="C14" s="138">
        <v>41</v>
      </c>
      <c r="D14" s="168">
        <f t="shared" si="0"/>
        <v>79</v>
      </c>
      <c r="F14" s="168">
        <v>1</v>
      </c>
      <c r="G14" s="138">
        <v>1</v>
      </c>
      <c r="H14" s="168">
        <f t="shared" si="1"/>
        <v>2</v>
      </c>
      <c r="J14" s="168">
        <f t="shared" si="2"/>
        <v>39</v>
      </c>
      <c r="K14" s="168">
        <f t="shared" si="3"/>
        <v>42</v>
      </c>
      <c r="L14" s="168">
        <f t="shared" si="4"/>
        <v>81</v>
      </c>
    </row>
    <row r="15" spans="1:12" s="186" customFormat="1" ht="12.75">
      <c r="A15" s="168" t="s">
        <v>137</v>
      </c>
      <c r="B15" s="168">
        <v>41</v>
      </c>
      <c r="C15" s="138">
        <v>34</v>
      </c>
      <c r="D15" s="168">
        <f t="shared" si="0"/>
        <v>75</v>
      </c>
      <c r="F15" s="168">
        <v>0</v>
      </c>
      <c r="G15" s="138">
        <v>2</v>
      </c>
      <c r="H15" s="168">
        <f t="shared" si="1"/>
        <v>2</v>
      </c>
      <c r="J15" s="168">
        <f t="shared" si="2"/>
        <v>41</v>
      </c>
      <c r="K15" s="168">
        <f t="shared" si="3"/>
        <v>36</v>
      </c>
      <c r="L15" s="168">
        <f t="shared" si="4"/>
        <v>77</v>
      </c>
    </row>
    <row r="16" spans="1:12" s="186" customFormat="1" ht="12.75">
      <c r="A16" s="168" t="s">
        <v>138</v>
      </c>
      <c r="B16" s="168">
        <v>56</v>
      </c>
      <c r="C16" s="138">
        <v>49</v>
      </c>
      <c r="D16" s="168">
        <f t="shared" si="0"/>
        <v>105</v>
      </c>
      <c r="F16" s="168">
        <v>6</v>
      </c>
      <c r="G16" s="138">
        <v>1</v>
      </c>
      <c r="H16" s="168">
        <f t="shared" si="1"/>
        <v>7</v>
      </c>
      <c r="J16" s="168">
        <f t="shared" si="2"/>
        <v>62</v>
      </c>
      <c r="K16" s="168">
        <f t="shared" si="3"/>
        <v>50</v>
      </c>
      <c r="L16" s="168">
        <f t="shared" si="4"/>
        <v>112</v>
      </c>
    </row>
    <row r="17" spans="1:12" s="179" customFormat="1" ht="15" customHeight="1">
      <c r="A17" s="187" t="s">
        <v>10</v>
      </c>
      <c r="B17" s="187">
        <f>SUM(B5:B16)</f>
        <v>458</v>
      </c>
      <c r="C17" s="187">
        <f>SUM(C5:C16)</f>
        <v>416</v>
      </c>
      <c r="D17" s="187">
        <f>SUM(D5:D16)</f>
        <v>874</v>
      </c>
      <c r="E17" s="222"/>
      <c r="F17" s="187">
        <f>SUM(F5:F16)</f>
        <v>15</v>
      </c>
      <c r="G17" s="187">
        <f>SUM(G5:G16)</f>
        <v>12</v>
      </c>
      <c r="H17" s="187">
        <f>SUM(H5:H16)</f>
        <v>27</v>
      </c>
      <c r="I17" s="222"/>
      <c r="J17" s="187">
        <f>SUM(J5:J16)</f>
        <v>473</v>
      </c>
      <c r="K17" s="187">
        <f>SUM(K5:K16)</f>
        <v>428</v>
      </c>
      <c r="L17" s="187">
        <f>SUM(L5:L16)</f>
        <v>901</v>
      </c>
    </row>
    <row r="18" spans="2:12" s="186" customFormat="1" ht="12.75">
      <c r="B18" s="188"/>
      <c r="C18" s="188"/>
      <c r="D18" s="188"/>
      <c r="F18" s="188"/>
      <c r="G18" s="188"/>
      <c r="H18" s="188"/>
      <c r="J18" s="188"/>
      <c r="K18" s="188"/>
      <c r="L18" s="188"/>
    </row>
    <row r="19" s="186" customFormat="1" ht="12.75"/>
    <row r="20" s="186" customFormat="1" ht="12.75"/>
    <row r="21" s="186" customFormat="1" ht="12.75"/>
    <row r="22" s="186" customFormat="1" ht="12.75"/>
    <row r="23" s="186" customFormat="1" ht="12.75"/>
    <row r="24" s="186" customFormat="1" ht="12.75"/>
  </sheetData>
  <mergeCells count="1">
    <mergeCell ref="A1:L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K15" sqref="A2:K15"/>
    </sheetView>
  </sheetViews>
  <sheetFormatPr defaultColWidth="9.00390625" defaultRowHeight="15.75"/>
  <cols>
    <col min="1" max="1" width="10.25390625" style="55" customWidth="1"/>
    <col min="2" max="9" width="5.25390625" style="55" customWidth="1"/>
    <col min="10" max="10" width="8.875" style="55" customWidth="1"/>
    <col min="11" max="11" width="7.875" style="55" customWidth="1"/>
    <col min="12" max="16384" width="8.25390625" style="55" customWidth="1"/>
  </cols>
  <sheetData>
    <row r="1" spans="1:11" ht="30" customHeight="1">
      <c r="A1" s="348" t="s">
        <v>294</v>
      </c>
      <c r="B1" s="348"/>
      <c r="C1" s="348"/>
      <c r="D1" s="348"/>
      <c r="E1" s="348"/>
      <c r="F1" s="348"/>
      <c r="G1" s="348"/>
      <c r="H1" s="348"/>
      <c r="I1" s="348"/>
      <c r="J1" s="349"/>
      <c r="K1" s="349"/>
    </row>
    <row r="2" spans="1:11" s="128" customFormat="1" ht="17.25" customHeight="1">
      <c r="A2" s="346" t="s">
        <v>106</v>
      </c>
      <c r="B2" s="124" t="s">
        <v>107</v>
      </c>
      <c r="C2" s="125"/>
      <c r="D2" s="125"/>
      <c r="E2" s="125"/>
      <c r="F2" s="125"/>
      <c r="G2" s="125"/>
      <c r="H2" s="125"/>
      <c r="I2" s="125"/>
      <c r="J2" s="126" t="s">
        <v>232</v>
      </c>
      <c r="K2" s="127" t="s">
        <v>13</v>
      </c>
    </row>
    <row r="3" spans="1:11" s="128" customFormat="1" ht="21.75" customHeight="1">
      <c r="A3" s="347"/>
      <c r="B3" s="129" t="s">
        <v>98</v>
      </c>
      <c r="C3" s="129" t="s">
        <v>99</v>
      </c>
      <c r="D3" s="129" t="s">
        <v>100</v>
      </c>
      <c r="E3" s="129" t="s">
        <v>101</v>
      </c>
      <c r="F3" s="129" t="s">
        <v>102</v>
      </c>
      <c r="G3" s="129" t="s">
        <v>103</v>
      </c>
      <c r="H3" s="129" t="s">
        <v>104</v>
      </c>
      <c r="I3" s="129" t="s">
        <v>108</v>
      </c>
      <c r="J3" s="130" t="s">
        <v>193</v>
      </c>
      <c r="K3" s="131"/>
    </row>
    <row r="4" spans="1:12" s="136" customFormat="1" ht="15" customHeight="1">
      <c r="A4" s="132" t="s">
        <v>98</v>
      </c>
      <c r="B4" s="133">
        <v>1</v>
      </c>
      <c r="C4" s="133">
        <v>2</v>
      </c>
      <c r="D4" s="133">
        <v>4</v>
      </c>
      <c r="E4" s="133">
        <v>1</v>
      </c>
      <c r="F4" s="133">
        <v>0</v>
      </c>
      <c r="G4" s="133">
        <v>1</v>
      </c>
      <c r="H4" s="133">
        <v>0</v>
      </c>
      <c r="I4" s="133">
        <v>0</v>
      </c>
      <c r="J4" s="134">
        <v>2</v>
      </c>
      <c r="K4" s="135">
        <f aca="true" t="shared" si="0" ref="K4:K10">SUM(B4:J4)</f>
        <v>11</v>
      </c>
      <c r="L4" s="21"/>
    </row>
    <row r="5" spans="1:12" s="136" customFormat="1" ht="12.75">
      <c r="A5" s="137" t="s">
        <v>99</v>
      </c>
      <c r="B5" s="138">
        <v>1</v>
      </c>
      <c r="C5" s="138">
        <v>15</v>
      </c>
      <c r="D5" s="138">
        <v>23</v>
      </c>
      <c r="E5" s="138">
        <v>12</v>
      </c>
      <c r="F5" s="138">
        <v>4</v>
      </c>
      <c r="G5" s="138">
        <v>1</v>
      </c>
      <c r="H5" s="138">
        <v>0</v>
      </c>
      <c r="I5" s="138">
        <v>0</v>
      </c>
      <c r="J5" s="139">
        <v>3</v>
      </c>
      <c r="K5" s="138">
        <f t="shared" si="0"/>
        <v>59</v>
      </c>
      <c r="L5" s="21"/>
    </row>
    <row r="6" spans="1:13" s="136" customFormat="1" ht="12.75">
      <c r="A6" s="137" t="s">
        <v>100</v>
      </c>
      <c r="B6" s="138">
        <v>0</v>
      </c>
      <c r="C6" s="138">
        <v>4</v>
      </c>
      <c r="D6" s="138">
        <v>37</v>
      </c>
      <c r="E6" s="138">
        <v>68</v>
      </c>
      <c r="F6" s="138">
        <v>35</v>
      </c>
      <c r="G6" s="138">
        <v>9</v>
      </c>
      <c r="H6" s="138">
        <v>2</v>
      </c>
      <c r="I6" s="138">
        <v>2</v>
      </c>
      <c r="J6" s="139">
        <v>7</v>
      </c>
      <c r="K6" s="138">
        <f t="shared" si="0"/>
        <v>164</v>
      </c>
      <c r="L6" s="140"/>
      <c r="M6" s="141"/>
    </row>
    <row r="7" spans="1:13" s="136" customFormat="1" ht="12.75">
      <c r="A7" s="137" t="s">
        <v>101</v>
      </c>
      <c r="B7" s="138">
        <v>0</v>
      </c>
      <c r="C7" s="138">
        <v>3</v>
      </c>
      <c r="D7" s="138">
        <v>17</v>
      </c>
      <c r="E7" s="138">
        <v>110</v>
      </c>
      <c r="F7" s="138">
        <v>124</v>
      </c>
      <c r="G7" s="138">
        <v>33</v>
      </c>
      <c r="H7" s="138">
        <v>6</v>
      </c>
      <c r="I7" s="138">
        <v>7</v>
      </c>
      <c r="J7" s="139">
        <v>5</v>
      </c>
      <c r="K7" s="138">
        <f t="shared" si="0"/>
        <v>305</v>
      </c>
      <c r="L7" s="21"/>
      <c r="M7" s="141"/>
    </row>
    <row r="8" spans="1:13" s="136" customFormat="1" ht="12.75">
      <c r="A8" s="137" t="s">
        <v>102</v>
      </c>
      <c r="B8" s="138">
        <v>0</v>
      </c>
      <c r="C8" s="138">
        <v>0</v>
      </c>
      <c r="D8" s="138">
        <v>2</v>
      </c>
      <c r="E8" s="138">
        <v>25</v>
      </c>
      <c r="F8" s="138">
        <v>128</v>
      </c>
      <c r="G8" s="138">
        <v>83</v>
      </c>
      <c r="H8" s="138">
        <v>25</v>
      </c>
      <c r="I8" s="138">
        <v>0</v>
      </c>
      <c r="J8" s="139">
        <v>3</v>
      </c>
      <c r="K8" s="138">
        <f t="shared" si="0"/>
        <v>266</v>
      </c>
      <c r="L8" s="142"/>
      <c r="M8" s="141"/>
    </row>
    <row r="9" spans="1:12" s="136" customFormat="1" ht="12.75">
      <c r="A9" s="137" t="s">
        <v>103</v>
      </c>
      <c r="B9" s="138">
        <v>0</v>
      </c>
      <c r="C9" s="138">
        <v>0</v>
      </c>
      <c r="D9" s="138">
        <v>0</v>
      </c>
      <c r="E9" s="138">
        <v>3</v>
      </c>
      <c r="F9" s="138">
        <v>14</v>
      </c>
      <c r="G9" s="138">
        <v>46</v>
      </c>
      <c r="H9" s="138">
        <v>14</v>
      </c>
      <c r="I9" s="138">
        <v>10</v>
      </c>
      <c r="J9" s="139">
        <v>3</v>
      </c>
      <c r="K9" s="138">
        <f t="shared" si="0"/>
        <v>90</v>
      </c>
      <c r="L9" s="21"/>
    </row>
    <row r="10" spans="1:12" s="136" customFormat="1" ht="12.75">
      <c r="A10" s="137" t="s">
        <v>104</v>
      </c>
      <c r="B10" s="138">
        <v>0</v>
      </c>
      <c r="C10" s="138">
        <v>0</v>
      </c>
      <c r="D10" s="138">
        <v>0</v>
      </c>
      <c r="E10" s="138">
        <v>0</v>
      </c>
      <c r="F10" s="138">
        <v>1</v>
      </c>
      <c r="G10" s="138">
        <v>1</v>
      </c>
      <c r="H10" s="138">
        <v>3</v>
      </c>
      <c r="I10" s="138">
        <v>1</v>
      </c>
      <c r="J10" s="139">
        <v>0</v>
      </c>
      <c r="K10" s="138">
        <f t="shared" si="0"/>
        <v>6</v>
      </c>
      <c r="L10" s="21"/>
    </row>
    <row r="11" spans="1:11" s="128" customFormat="1" ht="15" customHeight="1">
      <c r="A11" s="143" t="s">
        <v>10</v>
      </c>
      <c r="B11" s="144">
        <f aca="true" t="shared" si="1" ref="B11:K11">SUM(B4:B10)</f>
        <v>2</v>
      </c>
      <c r="C11" s="144">
        <f t="shared" si="1"/>
        <v>24</v>
      </c>
      <c r="D11" s="144">
        <f t="shared" si="1"/>
        <v>83</v>
      </c>
      <c r="E11" s="144">
        <f t="shared" si="1"/>
        <v>219</v>
      </c>
      <c r="F11" s="144">
        <f t="shared" si="1"/>
        <v>306</v>
      </c>
      <c r="G11" s="144">
        <f t="shared" si="1"/>
        <v>174</v>
      </c>
      <c r="H11" s="144">
        <f t="shared" si="1"/>
        <v>50</v>
      </c>
      <c r="I11" s="144">
        <f t="shared" si="1"/>
        <v>20</v>
      </c>
      <c r="J11" s="145">
        <f t="shared" si="1"/>
        <v>23</v>
      </c>
      <c r="K11" s="146">
        <f t="shared" si="1"/>
        <v>901</v>
      </c>
    </row>
    <row r="12" spans="1:11" s="147" customFormat="1" ht="8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s="147" customFormat="1" ht="12.75">
      <c r="A13" s="63" t="s">
        <v>277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s="147" customFormat="1" ht="12.75">
      <c r="A14" s="63" t="s">
        <v>295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s="147" customFormat="1" ht="12.75">
      <c r="A15" s="63" t="s">
        <v>296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s="147" customFormat="1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147" customFormat="1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s="147" customFormat="1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s="147" customFormat="1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s="147" customFormat="1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147" customFormat="1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s="147" customFormat="1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s="147" customFormat="1" ht="12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s="147" customFormat="1" ht="12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s="147" customFormat="1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147" customFormat="1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s="147" customFormat="1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s="147" customFormat="1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s="147" customFormat="1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s="147" customFormat="1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s="147" customFormat="1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s="147" customFormat="1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s="147" customFormat="1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s="147" customFormat="1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</sheetData>
  <mergeCells count="2">
    <mergeCell ref="A2:A3"/>
    <mergeCell ref="A1: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I8" sqref="A2:I8"/>
    </sheetView>
  </sheetViews>
  <sheetFormatPr defaultColWidth="9.00390625" defaultRowHeight="15.75"/>
  <cols>
    <col min="1" max="1" width="22.75390625" style="55" customWidth="1"/>
    <col min="2" max="8" width="5.25390625" style="55" customWidth="1"/>
    <col min="9" max="9" width="7.375" style="55" customWidth="1"/>
    <col min="10" max="16384" width="8.25390625" style="55" customWidth="1"/>
  </cols>
  <sheetData>
    <row r="1" spans="1:9" ht="30" customHeight="1">
      <c r="A1" s="349" t="s">
        <v>297</v>
      </c>
      <c r="B1" s="350"/>
      <c r="C1" s="350"/>
      <c r="D1" s="350"/>
      <c r="E1" s="350"/>
      <c r="F1" s="350"/>
      <c r="G1" s="350"/>
      <c r="H1" s="350"/>
      <c r="I1" s="350"/>
    </row>
    <row r="2" spans="1:9" s="128" customFormat="1" ht="17.25" customHeight="1">
      <c r="A2" s="346" t="s">
        <v>109</v>
      </c>
      <c r="B2" s="124" t="s">
        <v>106</v>
      </c>
      <c r="C2" s="125"/>
      <c r="D2" s="125"/>
      <c r="E2" s="125"/>
      <c r="F2" s="125"/>
      <c r="G2" s="125"/>
      <c r="H2" s="125"/>
      <c r="I2" s="127" t="s">
        <v>13</v>
      </c>
    </row>
    <row r="3" spans="1:9" s="128" customFormat="1" ht="23.25" customHeight="1">
      <c r="A3" s="347"/>
      <c r="B3" s="129" t="s">
        <v>98</v>
      </c>
      <c r="C3" s="129" t="s">
        <v>99</v>
      </c>
      <c r="D3" s="129" t="s">
        <v>100</v>
      </c>
      <c r="E3" s="129" t="s">
        <v>101</v>
      </c>
      <c r="F3" s="129" t="s">
        <v>102</v>
      </c>
      <c r="G3" s="129" t="s">
        <v>103</v>
      </c>
      <c r="H3" s="129" t="s">
        <v>104</v>
      </c>
      <c r="I3" s="131"/>
    </row>
    <row r="4" spans="1:9" s="136" customFormat="1" ht="18" customHeight="1">
      <c r="A4" s="132" t="s">
        <v>205</v>
      </c>
      <c r="B4" s="133">
        <v>2</v>
      </c>
      <c r="C4" s="133">
        <v>20</v>
      </c>
      <c r="D4" s="133">
        <v>53</v>
      </c>
      <c r="E4" s="133">
        <v>63</v>
      </c>
      <c r="F4" s="133">
        <v>65</v>
      </c>
      <c r="G4" s="133">
        <v>21</v>
      </c>
      <c r="H4" s="133">
        <v>1</v>
      </c>
      <c r="I4" s="135">
        <f>SUM(B4:H4)</f>
        <v>225</v>
      </c>
    </row>
    <row r="5" spans="1:9" s="136" customFormat="1" ht="12.75">
      <c r="A5" s="137" t="s">
        <v>206</v>
      </c>
      <c r="B5" s="138">
        <v>7</v>
      </c>
      <c r="C5" s="138">
        <v>18</v>
      </c>
      <c r="D5" s="138">
        <v>51</v>
      </c>
      <c r="E5" s="138">
        <v>118</v>
      </c>
      <c r="F5" s="138">
        <v>77</v>
      </c>
      <c r="G5" s="138">
        <v>24</v>
      </c>
      <c r="H5" s="138">
        <v>1</v>
      </c>
      <c r="I5" s="138">
        <f>SUM(B5:H5)</f>
        <v>296</v>
      </c>
    </row>
    <row r="6" spans="1:9" s="136" customFormat="1" ht="12.75">
      <c r="A6" s="137" t="s">
        <v>207</v>
      </c>
      <c r="B6" s="138">
        <v>2</v>
      </c>
      <c r="C6" s="138">
        <v>15</v>
      </c>
      <c r="D6" s="138">
        <v>32</v>
      </c>
      <c r="E6" s="138">
        <v>48</v>
      </c>
      <c r="F6" s="138">
        <v>46</v>
      </c>
      <c r="G6" s="138">
        <v>15</v>
      </c>
      <c r="H6" s="138">
        <v>0</v>
      </c>
      <c r="I6" s="138">
        <f>SUM(B6:H6)</f>
        <v>158</v>
      </c>
    </row>
    <row r="7" spans="1:9" s="136" customFormat="1" ht="12.75">
      <c r="A7" s="137" t="s">
        <v>208</v>
      </c>
      <c r="B7" s="138">
        <v>0</v>
      </c>
      <c r="C7" s="138">
        <v>6</v>
      </c>
      <c r="D7" s="138">
        <v>28</v>
      </c>
      <c r="E7" s="138">
        <v>76</v>
      </c>
      <c r="F7" s="138">
        <v>78</v>
      </c>
      <c r="G7" s="138">
        <v>30</v>
      </c>
      <c r="H7" s="138">
        <v>4</v>
      </c>
      <c r="I7" s="138">
        <f>SUM(B7:H7)</f>
        <v>222</v>
      </c>
    </row>
    <row r="8" spans="1:9" s="128" customFormat="1" ht="18" customHeight="1">
      <c r="A8" s="143" t="s">
        <v>10</v>
      </c>
      <c r="B8" s="144">
        <f aca="true" t="shared" si="0" ref="B8:I8">SUM(B4:B7)</f>
        <v>11</v>
      </c>
      <c r="C8" s="144">
        <f t="shared" si="0"/>
        <v>59</v>
      </c>
      <c r="D8" s="144">
        <f t="shared" si="0"/>
        <v>164</v>
      </c>
      <c r="E8" s="144">
        <f t="shared" si="0"/>
        <v>305</v>
      </c>
      <c r="F8" s="144">
        <f t="shared" si="0"/>
        <v>266</v>
      </c>
      <c r="G8" s="144">
        <f t="shared" si="0"/>
        <v>90</v>
      </c>
      <c r="H8" s="144">
        <f t="shared" si="0"/>
        <v>6</v>
      </c>
      <c r="I8" s="146">
        <f t="shared" si="0"/>
        <v>901</v>
      </c>
    </row>
    <row r="9" spans="1:9" s="147" customFormat="1" ht="12.75">
      <c r="A9" s="55"/>
      <c r="B9" s="55"/>
      <c r="C9" s="55"/>
      <c r="D9" s="55"/>
      <c r="E9" s="55"/>
      <c r="F9" s="55"/>
      <c r="G9" s="55"/>
      <c r="H9" s="55"/>
      <c r="I9" s="55"/>
    </row>
    <row r="10" spans="1:9" s="147" customFormat="1" ht="12.75">
      <c r="A10" s="55"/>
      <c r="B10" s="55"/>
      <c r="C10" s="55"/>
      <c r="D10" s="55"/>
      <c r="E10" s="55"/>
      <c r="F10" s="55"/>
      <c r="G10" s="55"/>
      <c r="H10" s="55"/>
      <c r="I10" s="55"/>
    </row>
    <row r="11" spans="1:9" s="147" customFormat="1" ht="12.75">
      <c r="A11" s="55"/>
      <c r="B11" s="55"/>
      <c r="C11" s="55"/>
      <c r="D11" s="55"/>
      <c r="E11" s="55"/>
      <c r="F11" s="55"/>
      <c r="G11" s="55"/>
      <c r="H11" s="55"/>
      <c r="I11" s="55"/>
    </row>
    <row r="12" spans="1:9" s="147" customFormat="1" ht="12.75">
      <c r="A12" s="55"/>
      <c r="B12" s="55"/>
      <c r="C12" s="55"/>
      <c r="D12" s="55"/>
      <c r="E12" s="55"/>
      <c r="F12" s="55"/>
      <c r="G12" s="55"/>
      <c r="H12" s="55"/>
      <c r="I12" s="55"/>
    </row>
    <row r="13" spans="1:9" s="147" customFormat="1" ht="12.75">
      <c r="A13" s="55"/>
      <c r="B13" s="55"/>
      <c r="C13" s="55"/>
      <c r="D13" s="55"/>
      <c r="E13" s="55"/>
      <c r="F13" s="55"/>
      <c r="G13" s="55"/>
      <c r="H13" s="55"/>
      <c r="I13" s="55"/>
    </row>
    <row r="14" spans="1:9" s="147" customFormat="1" ht="12.75">
      <c r="A14" s="55"/>
      <c r="B14" s="55"/>
      <c r="C14" s="55"/>
      <c r="D14" s="55"/>
      <c r="E14" s="55"/>
      <c r="F14" s="55"/>
      <c r="G14" s="55"/>
      <c r="H14" s="55"/>
      <c r="I14" s="55"/>
    </row>
    <row r="15" spans="1:9" s="147" customFormat="1" ht="12.75">
      <c r="A15" s="55"/>
      <c r="B15" s="55"/>
      <c r="C15" s="55"/>
      <c r="D15" s="55"/>
      <c r="E15" s="55"/>
      <c r="F15" s="55"/>
      <c r="G15" s="55"/>
      <c r="H15" s="55"/>
      <c r="I15" s="55"/>
    </row>
    <row r="16" spans="1:9" s="147" customFormat="1" ht="12.75">
      <c r="A16" s="55"/>
      <c r="B16" s="55"/>
      <c r="C16" s="55"/>
      <c r="D16" s="55"/>
      <c r="E16" s="55"/>
      <c r="F16" s="55"/>
      <c r="G16" s="55"/>
      <c r="H16" s="55"/>
      <c r="I16" s="55"/>
    </row>
    <row r="17" spans="1:9" s="147" customFormat="1" ht="12.75">
      <c r="A17" s="55"/>
      <c r="B17" s="55"/>
      <c r="C17" s="55"/>
      <c r="D17" s="55"/>
      <c r="E17" s="55"/>
      <c r="F17" s="55"/>
      <c r="G17" s="55"/>
      <c r="H17" s="55"/>
      <c r="I17" s="55"/>
    </row>
    <row r="18" spans="1:9" s="147" customFormat="1" ht="12.75">
      <c r="A18" s="55"/>
      <c r="B18" s="55"/>
      <c r="C18" s="55"/>
      <c r="D18" s="55"/>
      <c r="E18" s="55"/>
      <c r="F18" s="55"/>
      <c r="G18" s="55"/>
      <c r="H18" s="55"/>
      <c r="I18" s="55"/>
    </row>
    <row r="19" spans="1:9" s="147" customFormat="1" ht="12.75">
      <c r="A19" s="55"/>
      <c r="B19" s="55"/>
      <c r="C19" s="55"/>
      <c r="D19" s="55"/>
      <c r="E19" s="55"/>
      <c r="F19" s="55"/>
      <c r="G19" s="55"/>
      <c r="H19" s="55"/>
      <c r="I19" s="55"/>
    </row>
    <row r="20" spans="1:9" s="147" customFormat="1" ht="12.75">
      <c r="A20" s="55"/>
      <c r="B20" s="55"/>
      <c r="C20" s="55"/>
      <c r="D20" s="55"/>
      <c r="E20" s="55"/>
      <c r="F20" s="55"/>
      <c r="G20" s="55"/>
      <c r="H20" s="55"/>
      <c r="I20" s="55"/>
    </row>
    <row r="21" spans="1:9" s="147" customFormat="1" ht="12.75">
      <c r="A21" s="55"/>
      <c r="B21" s="55"/>
      <c r="C21" s="55"/>
      <c r="D21" s="55"/>
      <c r="E21" s="55"/>
      <c r="F21" s="55"/>
      <c r="G21" s="55"/>
      <c r="H21" s="55"/>
      <c r="I21" s="55"/>
    </row>
    <row r="22" spans="1:9" s="147" customFormat="1" ht="12.75">
      <c r="A22" s="55"/>
      <c r="B22" s="55"/>
      <c r="C22" s="55"/>
      <c r="D22" s="55"/>
      <c r="E22" s="55"/>
      <c r="F22" s="55"/>
      <c r="G22" s="55"/>
      <c r="H22" s="55"/>
      <c r="I22" s="55"/>
    </row>
    <row r="23" spans="1:9" s="147" customFormat="1" ht="12.75">
      <c r="A23" s="55"/>
      <c r="B23" s="55"/>
      <c r="C23" s="55"/>
      <c r="D23" s="55"/>
      <c r="E23" s="55"/>
      <c r="F23" s="55"/>
      <c r="G23" s="55"/>
      <c r="H23" s="55"/>
      <c r="I23" s="55"/>
    </row>
    <row r="24" spans="1:9" s="147" customFormat="1" ht="12.75">
      <c r="A24" s="55"/>
      <c r="B24" s="55"/>
      <c r="C24" s="55"/>
      <c r="D24" s="55"/>
      <c r="E24" s="55"/>
      <c r="F24" s="55"/>
      <c r="G24" s="55"/>
      <c r="H24" s="55"/>
      <c r="I24" s="55"/>
    </row>
    <row r="25" spans="1:9" s="147" customFormat="1" ht="12.75">
      <c r="A25" s="55"/>
      <c r="B25" s="55"/>
      <c r="C25" s="55"/>
      <c r="D25" s="55"/>
      <c r="E25" s="55"/>
      <c r="F25" s="55"/>
      <c r="G25" s="55"/>
      <c r="H25" s="55"/>
      <c r="I25" s="55"/>
    </row>
    <row r="26" spans="1:9" s="147" customFormat="1" ht="12.75">
      <c r="A26" s="55"/>
      <c r="B26" s="55"/>
      <c r="C26" s="55"/>
      <c r="D26" s="55"/>
      <c r="E26" s="55"/>
      <c r="F26" s="55"/>
      <c r="G26" s="55"/>
      <c r="H26" s="55"/>
      <c r="I26" s="55"/>
    </row>
    <row r="27" spans="1:9" s="147" customFormat="1" ht="12.75">
      <c r="A27" s="55"/>
      <c r="B27" s="55"/>
      <c r="C27" s="55"/>
      <c r="D27" s="55"/>
      <c r="E27" s="55"/>
      <c r="F27" s="55"/>
      <c r="G27" s="55"/>
      <c r="H27" s="55"/>
      <c r="I27" s="55"/>
    </row>
    <row r="28" spans="1:9" s="147" customFormat="1" ht="12.75">
      <c r="A28" s="55"/>
      <c r="B28" s="55"/>
      <c r="C28" s="55"/>
      <c r="D28" s="55"/>
      <c r="E28" s="55"/>
      <c r="F28" s="55"/>
      <c r="G28" s="55"/>
      <c r="H28" s="55"/>
      <c r="I28" s="55"/>
    </row>
    <row r="29" spans="1:9" s="147" customFormat="1" ht="12.75">
      <c r="A29" s="55"/>
      <c r="B29" s="55"/>
      <c r="C29" s="55"/>
      <c r="D29" s="55"/>
      <c r="E29" s="55"/>
      <c r="F29" s="55"/>
      <c r="G29" s="55"/>
      <c r="H29" s="55"/>
      <c r="I29" s="55"/>
    </row>
    <row r="30" spans="1:9" s="147" customFormat="1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9" s="147" customFormat="1" ht="12.75">
      <c r="A31" s="55"/>
      <c r="B31" s="55"/>
      <c r="C31" s="55"/>
      <c r="D31" s="55"/>
      <c r="E31" s="55"/>
      <c r="F31" s="55"/>
      <c r="G31" s="55"/>
      <c r="H31" s="55"/>
      <c r="I31" s="55"/>
    </row>
  </sheetData>
  <mergeCells count="2">
    <mergeCell ref="A2:A3"/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J8" sqref="A2:J8"/>
    </sheetView>
  </sheetViews>
  <sheetFormatPr defaultColWidth="9.00390625" defaultRowHeight="15.75"/>
  <cols>
    <col min="1" max="1" width="21.625" style="55" customWidth="1"/>
    <col min="2" max="3" width="5.25390625" style="55" customWidth="1"/>
    <col min="4" max="4" width="5.875" style="55" customWidth="1"/>
    <col min="5" max="5" width="5.875" style="55" bestFit="1" customWidth="1"/>
    <col min="6" max="8" width="5.25390625" style="55" customWidth="1"/>
    <col min="9" max="9" width="9.00390625" style="55" customWidth="1"/>
    <col min="10" max="10" width="9.75390625" style="55" customWidth="1"/>
    <col min="11" max="16384" width="8.25390625" style="55" customWidth="1"/>
  </cols>
  <sheetData>
    <row r="1" spans="1:10" ht="30" customHeight="1">
      <c r="A1" s="344" t="s">
        <v>303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s="128" customFormat="1" ht="17.25" customHeight="1">
      <c r="A2" s="351" t="s">
        <v>109</v>
      </c>
      <c r="B2" s="125" t="s">
        <v>106</v>
      </c>
      <c r="C2" s="125"/>
      <c r="D2" s="125"/>
      <c r="E2" s="125"/>
      <c r="F2" s="125"/>
      <c r="G2" s="125"/>
      <c r="H2" s="125"/>
      <c r="I2" s="149" t="s">
        <v>32</v>
      </c>
      <c r="J2" s="149" t="s">
        <v>110</v>
      </c>
    </row>
    <row r="3" spans="1:10" s="128" customFormat="1" ht="23.25" customHeight="1">
      <c r="A3" s="352"/>
      <c r="B3" s="129" t="s">
        <v>98</v>
      </c>
      <c r="C3" s="129" t="s">
        <v>99</v>
      </c>
      <c r="D3" s="129" t="s">
        <v>100</v>
      </c>
      <c r="E3" s="129" t="s">
        <v>101</v>
      </c>
      <c r="F3" s="129" t="s">
        <v>102</v>
      </c>
      <c r="G3" s="129" t="s">
        <v>103</v>
      </c>
      <c r="H3" s="129" t="s">
        <v>104</v>
      </c>
      <c r="I3" s="150" t="s">
        <v>111</v>
      </c>
      <c r="J3" s="150" t="s">
        <v>112</v>
      </c>
    </row>
    <row r="4" spans="1:10" s="136" customFormat="1" ht="18" customHeight="1">
      <c r="A4" s="132" t="s">
        <v>205</v>
      </c>
      <c r="B4" s="151">
        <v>3.5335689045936394</v>
      </c>
      <c r="C4" s="151">
        <v>24.906600249066003</v>
      </c>
      <c r="D4" s="151">
        <v>53.889171326893745</v>
      </c>
      <c r="E4" s="151">
        <v>58.4958217270195</v>
      </c>
      <c r="F4" s="151">
        <v>48.598130841121495</v>
      </c>
      <c r="G4" s="151">
        <v>15.88502269288956</v>
      </c>
      <c r="H4" s="151">
        <v>0.6872852233676976</v>
      </c>
      <c r="I4" s="152">
        <v>29.825026511134677</v>
      </c>
      <c r="J4" s="216">
        <v>1.03</v>
      </c>
    </row>
    <row r="5" spans="1:10" s="136" customFormat="1" ht="13.5" customHeight="1">
      <c r="A5" s="137" t="s">
        <v>206</v>
      </c>
      <c r="B5" s="153">
        <v>11.532125205930807</v>
      </c>
      <c r="C5" s="153">
        <v>26.35431918008785</v>
      </c>
      <c r="D5" s="153">
        <v>62.34718826405868</v>
      </c>
      <c r="E5" s="153">
        <v>106.40216411181244</v>
      </c>
      <c r="F5" s="153">
        <v>49.72554084597998</v>
      </c>
      <c r="G5" s="153">
        <v>14.580801944106925</v>
      </c>
      <c r="H5" s="153">
        <v>0.5747126436781609</v>
      </c>
      <c r="I5" s="154">
        <v>36.31233515303932</v>
      </c>
      <c r="J5" s="217">
        <v>1.35</v>
      </c>
    </row>
    <row r="6" spans="1:10" s="136" customFormat="1" ht="12.75">
      <c r="A6" s="137" t="s">
        <v>207</v>
      </c>
      <c r="B6" s="153">
        <v>5.208333333333333</v>
      </c>
      <c r="C6" s="153">
        <v>38.36317135549872</v>
      </c>
      <c r="D6" s="153">
        <v>68.15761448349308</v>
      </c>
      <c r="E6" s="153">
        <v>72.56235827664399</v>
      </c>
      <c r="F6" s="153">
        <v>50.77262693156733</v>
      </c>
      <c r="G6" s="153">
        <v>14.238253440911247</v>
      </c>
      <c r="H6" s="153">
        <v>0</v>
      </c>
      <c r="I6" s="154">
        <v>32.13014743263854</v>
      </c>
      <c r="J6" s="217">
        <v>1.25</v>
      </c>
    </row>
    <row r="7" spans="1:10" s="136" customFormat="1" ht="12.75">
      <c r="A7" s="137" t="s">
        <v>208</v>
      </c>
      <c r="B7" s="153">
        <v>0</v>
      </c>
      <c r="C7" s="153">
        <v>9.411764705882351</v>
      </c>
      <c r="D7" s="153">
        <v>40.60913705583756</v>
      </c>
      <c r="E7" s="153">
        <v>83.47062053816585</v>
      </c>
      <c r="F7" s="153">
        <v>58.40509172594534</v>
      </c>
      <c r="G7" s="153">
        <v>18.791105543376133</v>
      </c>
      <c r="H7" s="153">
        <v>2.4844720496894412</v>
      </c>
      <c r="I7" s="154">
        <v>30.016224986479177</v>
      </c>
      <c r="J7" s="217">
        <v>1.07</v>
      </c>
    </row>
    <row r="8" spans="1:10" s="128" customFormat="1" ht="18" customHeight="1">
      <c r="A8" s="143" t="s">
        <v>10</v>
      </c>
      <c r="B8" s="155">
        <v>5.060961582700713</v>
      </c>
      <c r="C8" s="155">
        <v>23.463909325909725</v>
      </c>
      <c r="D8" s="155">
        <v>55.396047964870796</v>
      </c>
      <c r="E8" s="155">
        <v>81.16019159127195</v>
      </c>
      <c r="F8" s="155">
        <v>51.877133105802045</v>
      </c>
      <c r="G8" s="155">
        <v>16.01993592025632</v>
      </c>
      <c r="H8" s="155">
        <v>1.0244152296397475</v>
      </c>
      <c r="I8" s="156">
        <v>32.168231639830054</v>
      </c>
      <c r="J8" s="157">
        <v>1.17</v>
      </c>
    </row>
    <row r="9" spans="1:10" s="147" customFormat="1" ht="12.75">
      <c r="A9" s="55"/>
      <c r="B9" s="55"/>
      <c r="C9" s="55"/>
      <c r="D9" s="55"/>
      <c r="E9" s="55"/>
      <c r="F9" s="55"/>
      <c r="G9" s="55"/>
      <c r="H9" s="55"/>
      <c r="I9" s="55"/>
      <c r="J9" s="158"/>
    </row>
    <row r="10" spans="1:9" s="147" customFormat="1" ht="12.75">
      <c r="A10" s="55"/>
      <c r="B10" s="55"/>
      <c r="C10" s="55"/>
      <c r="D10" s="55"/>
      <c r="E10" s="55"/>
      <c r="F10" s="55"/>
      <c r="G10" s="55"/>
      <c r="H10" s="55"/>
      <c r="I10" s="55"/>
    </row>
    <row r="11" spans="1:9" s="147" customFormat="1" ht="12.75">
      <c r="A11" s="55"/>
      <c r="B11" s="55"/>
      <c r="C11" s="55"/>
      <c r="D11" s="55"/>
      <c r="E11" s="55"/>
      <c r="F11" s="55"/>
      <c r="G11" s="55"/>
      <c r="H11" s="55"/>
      <c r="I11" s="55"/>
    </row>
    <row r="12" spans="1:9" s="147" customFormat="1" ht="12.75">
      <c r="A12" s="55"/>
      <c r="B12" s="55"/>
      <c r="C12" s="55"/>
      <c r="D12" s="55"/>
      <c r="E12" s="55"/>
      <c r="F12" s="55"/>
      <c r="G12" s="55"/>
      <c r="H12" s="55"/>
      <c r="I12" s="55"/>
    </row>
    <row r="13" spans="1:9" s="147" customFormat="1" ht="12.75">
      <c r="A13" s="55"/>
      <c r="B13" s="55"/>
      <c r="C13" s="55"/>
      <c r="D13" s="55"/>
      <c r="E13" s="55"/>
      <c r="F13" s="55"/>
      <c r="G13" s="55"/>
      <c r="H13" s="55"/>
      <c r="I13" s="55"/>
    </row>
    <row r="14" spans="1:9" s="147" customFormat="1" ht="12.75">
      <c r="A14" s="55"/>
      <c r="B14" s="55"/>
      <c r="C14" s="55"/>
      <c r="D14" s="55"/>
      <c r="E14" s="55"/>
      <c r="F14" s="55"/>
      <c r="G14" s="55"/>
      <c r="H14" s="55"/>
      <c r="I14" s="55"/>
    </row>
    <row r="15" spans="1:9" s="147" customFormat="1" ht="12.75">
      <c r="A15" s="55"/>
      <c r="B15" s="55"/>
      <c r="C15" s="55"/>
      <c r="D15" s="55"/>
      <c r="E15" s="55"/>
      <c r="F15" s="55"/>
      <c r="G15" s="55"/>
      <c r="H15" s="55"/>
      <c r="I15" s="55"/>
    </row>
    <row r="16" spans="1:9" s="147" customFormat="1" ht="12.75">
      <c r="A16" s="55"/>
      <c r="B16" s="55"/>
      <c r="C16" s="55"/>
      <c r="D16" s="55"/>
      <c r="E16" s="55"/>
      <c r="F16" s="55"/>
      <c r="G16" s="55"/>
      <c r="H16" s="55"/>
      <c r="I16" s="55"/>
    </row>
    <row r="17" spans="1:9" s="147" customFormat="1" ht="12.75">
      <c r="A17" s="55"/>
      <c r="B17" s="55"/>
      <c r="C17" s="55"/>
      <c r="D17" s="55"/>
      <c r="E17" s="55"/>
      <c r="F17" s="55"/>
      <c r="G17" s="55"/>
      <c r="H17" s="55"/>
      <c r="I17" s="55"/>
    </row>
    <row r="18" spans="1:9" s="147" customFormat="1" ht="12.75">
      <c r="A18" s="55"/>
      <c r="B18" s="55"/>
      <c r="C18" s="55"/>
      <c r="D18" s="55"/>
      <c r="E18" s="55"/>
      <c r="F18" s="55"/>
      <c r="G18" s="55"/>
      <c r="H18" s="55"/>
      <c r="I18" s="55"/>
    </row>
    <row r="19" spans="1:9" s="147" customFormat="1" ht="12.75">
      <c r="A19" s="55"/>
      <c r="B19" s="55"/>
      <c r="C19" s="55"/>
      <c r="D19" s="55"/>
      <c r="E19" s="55"/>
      <c r="F19" s="55"/>
      <c r="G19" s="55"/>
      <c r="H19" s="55"/>
      <c r="I19" s="55"/>
    </row>
    <row r="20" spans="1:9" s="147" customFormat="1" ht="12.75">
      <c r="A20" s="55"/>
      <c r="B20" s="55"/>
      <c r="C20" s="55"/>
      <c r="D20" s="55"/>
      <c r="E20" s="55"/>
      <c r="F20" s="55"/>
      <c r="G20" s="55"/>
      <c r="H20" s="55"/>
      <c r="I20" s="55"/>
    </row>
    <row r="21" spans="1:9" s="147" customFormat="1" ht="12.75">
      <c r="A21" s="55"/>
      <c r="B21" s="55"/>
      <c r="C21" s="55"/>
      <c r="D21" s="55"/>
      <c r="E21" s="55"/>
      <c r="F21" s="55"/>
      <c r="G21" s="55"/>
      <c r="H21" s="55"/>
      <c r="I21" s="55"/>
    </row>
    <row r="22" spans="1:9" s="147" customFormat="1" ht="12.75">
      <c r="A22" s="55"/>
      <c r="B22" s="55"/>
      <c r="C22" s="55"/>
      <c r="D22" s="55"/>
      <c r="E22" s="55"/>
      <c r="F22" s="55"/>
      <c r="G22" s="55"/>
      <c r="H22" s="55"/>
      <c r="I22" s="55"/>
    </row>
    <row r="23" spans="1:9" s="147" customFormat="1" ht="12.75">
      <c r="A23" s="55"/>
      <c r="B23" s="55"/>
      <c r="C23" s="55"/>
      <c r="D23" s="55"/>
      <c r="E23" s="55"/>
      <c r="F23" s="55"/>
      <c r="G23" s="55"/>
      <c r="H23" s="55"/>
      <c r="I23" s="55"/>
    </row>
    <row r="24" spans="1:9" s="147" customFormat="1" ht="12.75">
      <c r="A24" s="55"/>
      <c r="B24" s="55"/>
      <c r="C24" s="55"/>
      <c r="D24" s="55"/>
      <c r="E24" s="55"/>
      <c r="F24" s="55"/>
      <c r="G24" s="55"/>
      <c r="H24" s="55"/>
      <c r="I24" s="55"/>
    </row>
    <row r="25" spans="1:9" s="147" customFormat="1" ht="12.75">
      <c r="A25" s="55"/>
      <c r="B25" s="55"/>
      <c r="C25" s="55"/>
      <c r="D25" s="55"/>
      <c r="E25" s="55"/>
      <c r="F25" s="55"/>
      <c r="G25" s="55"/>
      <c r="H25" s="55"/>
      <c r="I25" s="55"/>
    </row>
    <row r="26" spans="1:9" s="147" customFormat="1" ht="12.75">
      <c r="A26" s="55"/>
      <c r="B26" s="55"/>
      <c r="C26" s="55"/>
      <c r="D26" s="55"/>
      <c r="E26" s="55"/>
      <c r="F26" s="55"/>
      <c r="G26" s="55"/>
      <c r="H26" s="55"/>
      <c r="I26" s="55"/>
    </row>
    <row r="27" spans="1:9" s="147" customFormat="1" ht="12.75">
      <c r="A27" s="55"/>
      <c r="B27" s="55"/>
      <c r="C27" s="55"/>
      <c r="D27" s="55"/>
      <c r="E27" s="55"/>
      <c r="F27" s="55"/>
      <c r="G27" s="55"/>
      <c r="H27" s="55"/>
      <c r="I27" s="55"/>
    </row>
    <row r="28" spans="1:9" s="147" customFormat="1" ht="12.75">
      <c r="A28" s="55"/>
      <c r="B28" s="55"/>
      <c r="C28" s="55"/>
      <c r="D28" s="55"/>
      <c r="E28" s="55"/>
      <c r="F28" s="55"/>
      <c r="G28" s="55"/>
      <c r="H28" s="55"/>
      <c r="I28" s="55"/>
    </row>
  </sheetData>
  <mergeCells count="2">
    <mergeCell ref="A2:A3"/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E11" sqref="A2:E11"/>
    </sheetView>
  </sheetViews>
  <sheetFormatPr defaultColWidth="9.00390625" defaultRowHeight="15.75"/>
  <cols>
    <col min="1" max="1" width="9.50390625" style="55" customWidth="1"/>
    <col min="2" max="2" width="18.25390625" style="55" customWidth="1"/>
    <col min="3" max="3" width="16.625" style="55" bestFit="1" customWidth="1"/>
    <col min="4" max="4" width="18.25390625" style="55" customWidth="1"/>
    <col min="5" max="5" width="8.625" style="55" customWidth="1"/>
    <col min="6" max="16384" width="8.25390625" style="55" customWidth="1"/>
  </cols>
  <sheetData>
    <row r="1" spans="1:5" ht="30" customHeight="1">
      <c r="A1" s="348" t="s">
        <v>298</v>
      </c>
      <c r="B1" s="348"/>
      <c r="C1" s="348"/>
      <c r="D1" s="348"/>
      <c r="E1" s="349"/>
    </row>
    <row r="2" spans="1:5" s="128" customFormat="1" ht="17.25" customHeight="1">
      <c r="A2" s="346" t="s">
        <v>106</v>
      </c>
      <c r="B2" s="124" t="s">
        <v>113</v>
      </c>
      <c r="C2" s="125"/>
      <c r="D2" s="125"/>
      <c r="E2" s="127" t="s">
        <v>13</v>
      </c>
    </row>
    <row r="3" spans="1:5" s="128" customFormat="1" ht="24.75" customHeight="1">
      <c r="A3" s="347"/>
      <c r="B3" s="159" t="s">
        <v>114</v>
      </c>
      <c r="C3" s="159" t="s">
        <v>115</v>
      </c>
      <c r="D3" s="159" t="s">
        <v>116</v>
      </c>
      <c r="E3" s="131"/>
    </row>
    <row r="4" spans="1:6" s="136" customFormat="1" ht="15" customHeight="1">
      <c r="A4" s="132" t="s">
        <v>98</v>
      </c>
      <c r="B4" s="160">
        <v>1</v>
      </c>
      <c r="C4" s="160">
        <v>2</v>
      </c>
      <c r="D4" s="160">
        <v>8</v>
      </c>
      <c r="E4" s="161">
        <f aca="true" t="shared" si="0" ref="E4:E9">SUM(B4:D4)</f>
        <v>11</v>
      </c>
      <c r="F4" s="21"/>
    </row>
    <row r="5" spans="1:6" s="136" customFormat="1" ht="12.75">
      <c r="A5" s="137" t="s">
        <v>99</v>
      </c>
      <c r="B5" s="162">
        <v>33</v>
      </c>
      <c r="C5" s="162">
        <v>3</v>
      </c>
      <c r="D5" s="162">
        <v>23</v>
      </c>
      <c r="E5" s="163">
        <f t="shared" si="0"/>
        <v>59</v>
      </c>
      <c r="F5" s="21"/>
    </row>
    <row r="6" spans="1:7" s="136" customFormat="1" ht="12.75">
      <c r="A6" s="137" t="s">
        <v>100</v>
      </c>
      <c r="B6" s="162">
        <v>101</v>
      </c>
      <c r="C6" s="162">
        <v>7</v>
      </c>
      <c r="D6" s="162">
        <v>56</v>
      </c>
      <c r="E6" s="163">
        <f t="shared" si="0"/>
        <v>164</v>
      </c>
      <c r="F6" s="140"/>
      <c r="G6" s="141"/>
    </row>
    <row r="7" spans="1:7" s="136" customFormat="1" ht="12.75">
      <c r="A7" s="137" t="s">
        <v>101</v>
      </c>
      <c r="B7" s="162">
        <v>166</v>
      </c>
      <c r="C7" s="162">
        <v>5</v>
      </c>
      <c r="D7" s="162">
        <v>134</v>
      </c>
      <c r="E7" s="163">
        <f t="shared" si="0"/>
        <v>305</v>
      </c>
      <c r="F7" s="21"/>
      <c r="G7" s="141"/>
    </row>
    <row r="8" spans="1:7" s="136" customFormat="1" ht="12.75">
      <c r="A8" s="137" t="s">
        <v>102</v>
      </c>
      <c r="B8" s="162">
        <v>156</v>
      </c>
      <c r="C8" s="162">
        <v>3</v>
      </c>
      <c r="D8" s="162">
        <v>107</v>
      </c>
      <c r="E8" s="163">
        <f t="shared" si="0"/>
        <v>266</v>
      </c>
      <c r="F8" s="142"/>
      <c r="G8" s="141"/>
    </row>
    <row r="9" spans="1:6" s="136" customFormat="1" ht="12.75">
      <c r="A9" s="137" t="s">
        <v>103</v>
      </c>
      <c r="B9" s="162">
        <v>50</v>
      </c>
      <c r="C9" s="162">
        <v>3</v>
      </c>
      <c r="D9" s="162">
        <v>37</v>
      </c>
      <c r="E9" s="163">
        <f t="shared" si="0"/>
        <v>90</v>
      </c>
      <c r="F9" s="21"/>
    </row>
    <row r="10" spans="1:6" s="136" customFormat="1" ht="12.75">
      <c r="A10" s="137" t="s">
        <v>104</v>
      </c>
      <c r="B10" s="162">
        <v>3</v>
      </c>
      <c r="C10" s="162">
        <v>0</v>
      </c>
      <c r="D10" s="162">
        <v>3</v>
      </c>
      <c r="E10" s="163">
        <f>SUM(B10:D10)</f>
        <v>6</v>
      </c>
      <c r="F10" s="21"/>
    </row>
    <row r="11" spans="1:5" s="128" customFormat="1" ht="15" customHeight="1">
      <c r="A11" s="143" t="s">
        <v>10</v>
      </c>
      <c r="B11" s="164">
        <f>SUM(B4:B10)</f>
        <v>510</v>
      </c>
      <c r="C11" s="164">
        <f>SUM(C4:C10)</f>
        <v>23</v>
      </c>
      <c r="D11" s="164">
        <f>SUM(D4:D10)</f>
        <v>368</v>
      </c>
      <c r="E11" s="165">
        <f>SUM(E4:E10)</f>
        <v>901</v>
      </c>
    </row>
    <row r="12" spans="1:5" s="147" customFormat="1" ht="12.75">
      <c r="A12" s="211"/>
      <c r="B12" s="55"/>
      <c r="C12" s="55"/>
      <c r="D12" s="55"/>
      <c r="E12" s="55"/>
    </row>
    <row r="13" spans="1:5" s="147" customFormat="1" ht="12.75">
      <c r="A13" s="55"/>
      <c r="B13" s="55"/>
      <c r="C13" s="55"/>
      <c r="D13" s="55"/>
      <c r="E13" s="55"/>
    </row>
    <row r="14" spans="1:5" s="147" customFormat="1" ht="12.75">
      <c r="A14" s="55"/>
      <c r="B14" s="55"/>
      <c r="C14" s="55"/>
      <c r="D14" s="55"/>
      <c r="E14" s="55"/>
    </row>
    <row r="15" spans="1:5" s="147" customFormat="1" ht="12.75">
      <c r="A15" s="55"/>
      <c r="B15" s="55"/>
      <c r="C15" s="55"/>
      <c r="D15" s="55"/>
      <c r="E15" s="55"/>
    </row>
    <row r="16" spans="1:5" s="147" customFormat="1" ht="12.75">
      <c r="A16" s="55"/>
      <c r="B16" s="55"/>
      <c r="C16" s="55"/>
      <c r="D16" s="55"/>
      <c r="E16" s="55"/>
    </row>
    <row r="17" spans="1:5" s="147" customFormat="1" ht="12.75">
      <c r="A17" s="55"/>
      <c r="B17" s="55"/>
      <c r="C17" s="55"/>
      <c r="D17" s="55"/>
      <c r="E17" s="55"/>
    </row>
    <row r="18" spans="1:5" s="147" customFormat="1" ht="12.75">
      <c r="A18" s="55"/>
      <c r="B18" s="55"/>
      <c r="C18" s="55"/>
      <c r="D18" s="55"/>
      <c r="E18" s="55"/>
    </row>
    <row r="19" spans="1:5" s="147" customFormat="1" ht="12.75">
      <c r="A19" s="55"/>
      <c r="B19" s="55"/>
      <c r="C19" s="55"/>
      <c r="D19" s="55"/>
      <c r="E19" s="55"/>
    </row>
    <row r="20" spans="1:5" s="147" customFormat="1" ht="12.75">
      <c r="A20" s="55"/>
      <c r="B20" s="55"/>
      <c r="C20" s="55"/>
      <c r="D20" s="55"/>
      <c r="E20" s="55"/>
    </row>
    <row r="21" spans="1:5" s="147" customFormat="1" ht="12.75">
      <c r="A21" s="55"/>
      <c r="B21" s="55"/>
      <c r="C21" s="55"/>
      <c r="D21" s="55"/>
      <c r="E21" s="55"/>
    </row>
    <row r="22" spans="1:5" s="147" customFormat="1" ht="12.75">
      <c r="A22" s="55"/>
      <c r="B22" s="55"/>
      <c r="C22" s="55"/>
      <c r="D22" s="55"/>
      <c r="E22" s="55"/>
    </row>
    <row r="23" spans="1:5" s="147" customFormat="1" ht="12.75">
      <c r="A23" s="55"/>
      <c r="B23" s="55"/>
      <c r="C23" s="55"/>
      <c r="D23" s="55"/>
      <c r="E23" s="55"/>
    </row>
    <row r="24" spans="1:5" s="147" customFormat="1" ht="12.75">
      <c r="A24" s="55"/>
      <c r="B24" s="55"/>
      <c r="C24" s="55"/>
      <c r="D24" s="55"/>
      <c r="E24" s="55"/>
    </row>
    <row r="25" spans="1:5" s="147" customFormat="1" ht="12.75">
      <c r="A25" s="55"/>
      <c r="B25" s="55"/>
      <c r="C25" s="55"/>
      <c r="D25" s="55"/>
      <c r="E25" s="55"/>
    </row>
    <row r="26" spans="1:5" s="147" customFormat="1" ht="12.75">
      <c r="A26" s="55"/>
      <c r="B26" s="55"/>
      <c r="C26" s="55"/>
      <c r="D26" s="55"/>
      <c r="E26" s="55"/>
    </row>
    <row r="27" spans="1:5" s="147" customFormat="1" ht="12.75">
      <c r="A27" s="55"/>
      <c r="B27" s="55"/>
      <c r="C27" s="55"/>
      <c r="D27" s="55"/>
      <c r="E27" s="55"/>
    </row>
    <row r="28" spans="1:5" s="147" customFormat="1" ht="12.75">
      <c r="A28" s="55"/>
      <c r="B28" s="55"/>
      <c r="C28" s="55"/>
      <c r="D28" s="55"/>
      <c r="E28" s="55"/>
    </row>
    <row r="29" spans="1:5" s="147" customFormat="1" ht="12.75">
      <c r="A29" s="55"/>
      <c r="B29" s="55"/>
      <c r="C29" s="55"/>
      <c r="D29" s="55"/>
      <c r="E29" s="55"/>
    </row>
    <row r="30" spans="1:5" s="147" customFormat="1" ht="12.75">
      <c r="A30" s="55"/>
      <c r="B30" s="55"/>
      <c r="C30" s="55"/>
      <c r="D30" s="55"/>
      <c r="E30" s="55"/>
    </row>
    <row r="31" spans="1:5" s="147" customFormat="1" ht="12.75">
      <c r="A31" s="55"/>
      <c r="B31" s="55"/>
      <c r="C31" s="55"/>
      <c r="D31" s="55"/>
      <c r="E31" s="55"/>
    </row>
    <row r="32" spans="1:5" s="147" customFormat="1" ht="12.75">
      <c r="A32" s="55"/>
      <c r="B32" s="55"/>
      <c r="C32" s="55"/>
      <c r="D32" s="55"/>
      <c r="E32" s="55"/>
    </row>
    <row r="33" spans="1:5" s="147" customFormat="1" ht="12.75">
      <c r="A33" s="55"/>
      <c r="B33" s="55"/>
      <c r="C33" s="55"/>
      <c r="D33" s="55"/>
      <c r="E33" s="55"/>
    </row>
    <row r="34" spans="1:5" s="147" customFormat="1" ht="12.75">
      <c r="A34" s="55"/>
      <c r="B34" s="55"/>
      <c r="C34" s="55"/>
      <c r="D34" s="55"/>
      <c r="E34" s="55"/>
    </row>
  </sheetData>
  <mergeCells count="2">
    <mergeCell ref="A2:A3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7" sqref="A2:D7"/>
    </sheetView>
  </sheetViews>
  <sheetFormatPr defaultColWidth="9.00390625" defaultRowHeight="15.75"/>
  <cols>
    <col min="1" max="1" width="20.75390625" style="21" customWidth="1"/>
    <col min="2" max="4" width="11.50390625" style="21" customWidth="1"/>
    <col min="5" max="16384" width="9.00390625" style="21" customWidth="1"/>
  </cols>
  <sheetData>
    <row r="1" spans="1:4" ht="40.5" customHeight="1">
      <c r="A1" s="349" t="s">
        <v>302</v>
      </c>
      <c r="B1" s="349"/>
      <c r="C1" s="349"/>
      <c r="D1" s="349"/>
    </row>
    <row r="2" spans="1:4" s="29" customFormat="1" ht="20.25" customHeight="1">
      <c r="A2" s="353" t="s">
        <v>117</v>
      </c>
      <c r="B2" s="355" t="s">
        <v>118</v>
      </c>
      <c r="C2" s="355"/>
      <c r="D2" s="355"/>
    </row>
    <row r="3" spans="1:4" s="29" customFormat="1" ht="10.5">
      <c r="A3" s="354" t="s">
        <v>119</v>
      </c>
      <c r="B3" s="166" t="s">
        <v>120</v>
      </c>
      <c r="C3" s="167" t="s">
        <v>121</v>
      </c>
      <c r="D3" s="167" t="s">
        <v>10</v>
      </c>
    </row>
    <row r="4" spans="1:4" ht="21.75" customHeight="1">
      <c r="A4" s="168" t="s">
        <v>299</v>
      </c>
      <c r="B4" s="168">
        <v>636</v>
      </c>
      <c r="C4" s="138">
        <v>39</v>
      </c>
      <c r="D4" s="168">
        <f>SUM(B4:C4)</f>
        <v>675</v>
      </c>
    </row>
    <row r="5" spans="1:4" ht="18" customHeight="1">
      <c r="A5" s="168" t="s">
        <v>300</v>
      </c>
      <c r="B5" s="168">
        <v>13</v>
      </c>
      <c r="C5" s="138">
        <v>190</v>
      </c>
      <c r="D5" s="168">
        <f>SUM(B5:C5)</f>
        <v>203</v>
      </c>
    </row>
    <row r="6" spans="1:4" ht="18" customHeight="1">
      <c r="A6" s="168" t="s">
        <v>301</v>
      </c>
      <c r="B6" s="168">
        <v>9</v>
      </c>
      <c r="C6" s="138">
        <v>14</v>
      </c>
      <c r="D6" s="168">
        <f>SUM(B6:C6)</f>
        <v>23</v>
      </c>
    </row>
    <row r="7" spans="1:4" s="29" customFormat="1" ht="17.25" customHeight="1">
      <c r="A7" s="18" t="s">
        <v>10</v>
      </c>
      <c r="B7" s="6">
        <f>SUM(B4:B6)</f>
        <v>658</v>
      </c>
      <c r="C7" s="6">
        <f>SUM(C4:C6)</f>
        <v>243</v>
      </c>
      <c r="D7" s="6">
        <f>SUM(D4:D6)</f>
        <v>901</v>
      </c>
    </row>
  </sheetData>
  <mergeCells count="3">
    <mergeCell ref="A2:A3"/>
    <mergeCell ref="A1:D1"/>
    <mergeCell ref="B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30" sqref="A2:E30"/>
    </sheetView>
  </sheetViews>
  <sheetFormatPr defaultColWidth="9.00390625" defaultRowHeight="15.75"/>
  <cols>
    <col min="1" max="1" width="18.125" style="55" customWidth="1"/>
    <col min="2" max="2" width="5.625" style="55" customWidth="1"/>
    <col min="3" max="3" width="3.625" style="55" customWidth="1"/>
    <col min="4" max="4" width="15.875" style="55" customWidth="1"/>
    <col min="5" max="5" width="5.625" style="55" customWidth="1"/>
    <col min="6" max="16384" width="9.00390625" style="21" customWidth="1"/>
  </cols>
  <sheetData>
    <row r="1" spans="1:6" s="169" customFormat="1" ht="30" customHeight="1">
      <c r="A1" s="275" t="s">
        <v>304</v>
      </c>
      <c r="B1" s="275"/>
      <c r="C1" s="275"/>
      <c r="D1" s="275"/>
      <c r="E1" s="275"/>
      <c r="F1" s="123"/>
    </row>
    <row r="2" spans="1:5" ht="27" customHeight="1">
      <c r="A2" s="170" t="s">
        <v>33</v>
      </c>
      <c r="B2" s="171" t="s">
        <v>122</v>
      </c>
      <c r="C2" s="170"/>
      <c r="D2" s="170" t="s">
        <v>21</v>
      </c>
      <c r="E2" s="171" t="s">
        <v>122</v>
      </c>
    </row>
    <row r="3" spans="1:5" ht="12.75">
      <c r="A3" s="3" t="s">
        <v>233</v>
      </c>
      <c r="B3" s="3">
        <v>21</v>
      </c>
      <c r="C3" s="3"/>
      <c r="D3" s="3" t="s">
        <v>258</v>
      </c>
      <c r="E3" s="3">
        <v>17</v>
      </c>
    </row>
    <row r="4" spans="1:5" ht="12.75">
      <c r="A4" s="21" t="s">
        <v>239</v>
      </c>
      <c r="B4" s="21">
        <v>20</v>
      </c>
      <c r="C4" s="21"/>
      <c r="D4" s="21" t="s">
        <v>252</v>
      </c>
      <c r="E4" s="21">
        <v>15</v>
      </c>
    </row>
    <row r="5" spans="1:5" ht="12.75">
      <c r="A5" s="21" t="s">
        <v>234</v>
      </c>
      <c r="B5" s="21">
        <v>18</v>
      </c>
      <c r="C5" s="21"/>
      <c r="D5" s="21" t="s">
        <v>256</v>
      </c>
      <c r="E5" s="21">
        <v>13</v>
      </c>
    </row>
    <row r="6" spans="1:5" ht="12.75">
      <c r="A6" s="21" t="s">
        <v>245</v>
      </c>
      <c r="B6" s="21">
        <v>17</v>
      </c>
      <c r="C6" s="21"/>
      <c r="D6" s="21" t="s">
        <v>254</v>
      </c>
      <c r="E6" s="21">
        <v>12</v>
      </c>
    </row>
    <row r="7" spans="1:5" ht="12.75">
      <c r="A7" s="21" t="s">
        <v>237</v>
      </c>
      <c r="B7" s="21">
        <v>15</v>
      </c>
      <c r="C7" s="21"/>
      <c r="D7" s="21" t="s">
        <v>250</v>
      </c>
      <c r="E7" s="21">
        <v>12</v>
      </c>
    </row>
    <row r="8" spans="1:5" ht="12.75">
      <c r="A8" s="21" t="s">
        <v>241</v>
      </c>
      <c r="B8" s="21">
        <v>15</v>
      </c>
      <c r="C8" s="21"/>
      <c r="D8" s="21" t="s">
        <v>251</v>
      </c>
      <c r="E8" s="21">
        <v>12</v>
      </c>
    </row>
    <row r="9" spans="1:5" ht="12.75">
      <c r="A9" s="21" t="s">
        <v>246</v>
      </c>
      <c r="B9" s="21">
        <v>13</v>
      </c>
      <c r="C9" s="21"/>
      <c r="D9" s="21" t="s">
        <v>253</v>
      </c>
      <c r="E9" s="21">
        <v>12</v>
      </c>
    </row>
    <row r="10" spans="1:5" ht="12.75">
      <c r="A10" s="21" t="s">
        <v>249</v>
      </c>
      <c r="B10" s="21">
        <v>13</v>
      </c>
      <c r="C10" s="21"/>
      <c r="D10" s="21" t="s">
        <v>265</v>
      </c>
      <c r="E10" s="21">
        <v>10</v>
      </c>
    </row>
    <row r="11" spans="1:5" ht="12.75">
      <c r="A11" s="21" t="s">
        <v>268</v>
      </c>
      <c r="B11" s="21">
        <v>13</v>
      </c>
      <c r="C11" s="21"/>
      <c r="D11" s="21" t="s">
        <v>257</v>
      </c>
      <c r="E11" s="21">
        <v>9</v>
      </c>
    </row>
    <row r="12" spans="1:5" ht="12.75">
      <c r="A12" s="21" t="s">
        <v>236</v>
      </c>
      <c r="B12" s="21">
        <v>11</v>
      </c>
      <c r="C12" s="21"/>
      <c r="D12" s="21" t="s">
        <v>276</v>
      </c>
      <c r="E12" s="21">
        <v>9</v>
      </c>
    </row>
    <row r="13" spans="1:5" ht="12.75">
      <c r="A13" s="21" t="s">
        <v>243</v>
      </c>
      <c r="B13" s="21">
        <v>11</v>
      </c>
      <c r="C13" s="21"/>
      <c r="D13" s="21" t="s">
        <v>271</v>
      </c>
      <c r="E13" s="21">
        <v>9</v>
      </c>
    </row>
    <row r="14" spans="1:5" ht="12.75">
      <c r="A14" s="21" t="s">
        <v>247</v>
      </c>
      <c r="B14" s="21">
        <v>10</v>
      </c>
      <c r="C14" s="21"/>
      <c r="D14" s="21" t="s">
        <v>259</v>
      </c>
      <c r="E14" s="21">
        <v>8</v>
      </c>
    </row>
    <row r="15" spans="1:5" ht="12.75">
      <c r="A15" s="21" t="s">
        <v>244</v>
      </c>
      <c r="B15" s="21">
        <v>9</v>
      </c>
      <c r="C15" s="21"/>
      <c r="D15" s="21" t="s">
        <v>272</v>
      </c>
      <c r="E15" s="21">
        <v>7</v>
      </c>
    </row>
    <row r="16" spans="1:5" ht="12.75">
      <c r="A16" s="21" t="s">
        <v>238</v>
      </c>
      <c r="B16" s="21">
        <v>9</v>
      </c>
      <c r="C16" s="21"/>
      <c r="D16" s="21" t="s">
        <v>261</v>
      </c>
      <c r="E16" s="21">
        <v>7</v>
      </c>
    </row>
    <row r="17" spans="1:5" ht="12.75">
      <c r="A17" s="21" t="s">
        <v>248</v>
      </c>
      <c r="B17" s="21">
        <v>8</v>
      </c>
      <c r="C17" s="21"/>
      <c r="D17" s="21" t="s">
        <v>260</v>
      </c>
      <c r="E17" s="21">
        <v>7</v>
      </c>
    </row>
    <row r="18" spans="1:5" ht="12.75">
      <c r="A18" s="21" t="s">
        <v>269</v>
      </c>
      <c r="B18" s="21">
        <v>8</v>
      </c>
      <c r="C18" s="21"/>
      <c r="D18" s="21" t="s">
        <v>281</v>
      </c>
      <c r="E18" s="21">
        <v>7</v>
      </c>
    </row>
    <row r="19" spans="1:5" ht="12.75">
      <c r="A19" s="21" t="s">
        <v>242</v>
      </c>
      <c r="B19" s="21">
        <v>8</v>
      </c>
      <c r="C19" s="21"/>
      <c r="D19" s="21" t="s">
        <v>255</v>
      </c>
      <c r="E19" s="21">
        <v>6</v>
      </c>
    </row>
    <row r="20" spans="1:5" ht="12.75">
      <c r="A20" s="21" t="s">
        <v>282</v>
      </c>
      <c r="B20" s="21">
        <v>8</v>
      </c>
      <c r="C20" s="21"/>
      <c r="D20" s="21" t="s">
        <v>273</v>
      </c>
      <c r="E20" s="21">
        <v>6</v>
      </c>
    </row>
    <row r="21" spans="1:5" ht="12.75">
      <c r="A21" s="21" t="s">
        <v>235</v>
      </c>
      <c r="B21" s="21">
        <v>8</v>
      </c>
      <c r="C21" s="21"/>
      <c r="D21" s="21" t="s">
        <v>264</v>
      </c>
      <c r="E21" s="21">
        <v>5</v>
      </c>
    </row>
    <row r="22" spans="1:5" ht="12.75">
      <c r="A22" s="21" t="s">
        <v>283</v>
      </c>
      <c r="B22" s="21">
        <v>6</v>
      </c>
      <c r="C22" s="21"/>
      <c r="D22" s="21" t="s">
        <v>263</v>
      </c>
      <c r="E22" s="21">
        <v>5</v>
      </c>
    </row>
    <row r="23" spans="1:5" ht="12.75">
      <c r="A23" s="21" t="s">
        <v>240</v>
      </c>
      <c r="B23" s="21">
        <v>6</v>
      </c>
      <c r="C23" s="21"/>
      <c r="D23" s="21" t="s">
        <v>262</v>
      </c>
      <c r="E23" s="21">
        <v>5</v>
      </c>
    </row>
    <row r="24" spans="1:5" ht="12.75">
      <c r="A24" s="21" t="s">
        <v>284</v>
      </c>
      <c r="B24" s="21">
        <v>6</v>
      </c>
      <c r="C24" s="21"/>
      <c r="D24" s="21" t="s">
        <v>285</v>
      </c>
      <c r="E24" s="21">
        <v>5</v>
      </c>
    </row>
    <row r="25" spans="1:5" ht="12.75">
      <c r="A25" s="21" t="s">
        <v>286</v>
      </c>
      <c r="B25" s="21">
        <v>5</v>
      </c>
      <c r="C25" s="21"/>
      <c r="D25" s="21" t="s">
        <v>287</v>
      </c>
      <c r="E25" s="21">
        <v>5</v>
      </c>
    </row>
    <row r="26" spans="1:5" ht="12.75">
      <c r="A26" s="21" t="s">
        <v>288</v>
      </c>
      <c r="B26" s="21">
        <v>5</v>
      </c>
      <c r="C26" s="21"/>
      <c r="D26" s="21" t="s">
        <v>275</v>
      </c>
      <c r="E26" s="21">
        <v>4</v>
      </c>
    </row>
    <row r="27" spans="1:5" ht="12.75">
      <c r="A27" s="21" t="s">
        <v>270</v>
      </c>
      <c r="B27" s="21">
        <v>5</v>
      </c>
      <c r="C27" s="21"/>
      <c r="D27" s="21" t="s">
        <v>274</v>
      </c>
      <c r="E27" s="21">
        <v>4</v>
      </c>
    </row>
    <row r="28" spans="1:5" ht="12.75">
      <c r="A28" s="21" t="s">
        <v>289</v>
      </c>
      <c r="B28" s="21">
        <v>5</v>
      </c>
      <c r="C28" s="21"/>
      <c r="D28" s="21" t="s">
        <v>290</v>
      </c>
      <c r="E28" s="21">
        <v>4</v>
      </c>
    </row>
    <row r="29" spans="1:5" ht="12.75">
      <c r="A29" s="21" t="s">
        <v>291</v>
      </c>
      <c r="B29" s="21">
        <v>5</v>
      </c>
      <c r="C29" s="21"/>
      <c r="D29" s="21" t="s">
        <v>292</v>
      </c>
      <c r="E29" s="21">
        <v>4</v>
      </c>
    </row>
    <row r="30" spans="1:5" ht="6" customHeight="1">
      <c r="A30" s="18"/>
      <c r="B30" s="18"/>
      <c r="C30" s="18"/>
      <c r="D30" s="18"/>
      <c r="E30" s="18"/>
    </row>
    <row r="31" spans="1:2" ht="12.75">
      <c r="A31" s="57"/>
      <c r="B31" s="5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5" sqref="A2:D15"/>
    </sheetView>
  </sheetViews>
  <sheetFormatPr defaultColWidth="9.00390625" defaultRowHeight="15.75"/>
  <cols>
    <col min="1" max="1" width="18.25390625" style="224" customWidth="1"/>
    <col min="2" max="4" width="8.875" style="224" customWidth="1"/>
    <col min="5" max="16384" width="8.00390625" style="224" customWidth="1"/>
  </cols>
  <sheetData>
    <row r="1" spans="1:4" ht="38.25">
      <c r="A1" s="320" t="s">
        <v>400</v>
      </c>
      <c r="B1" s="223"/>
      <c r="C1" s="223"/>
      <c r="D1" s="223"/>
    </row>
    <row r="2" spans="1:4" ht="12.75">
      <c r="A2" s="225" t="s">
        <v>266</v>
      </c>
      <c r="B2" s="226" t="s">
        <v>209</v>
      </c>
      <c r="C2" s="226" t="s">
        <v>21</v>
      </c>
      <c r="D2" s="227" t="s">
        <v>10</v>
      </c>
    </row>
    <row r="3" spans="1:4" ht="12.75">
      <c r="A3" s="228" t="s">
        <v>139</v>
      </c>
      <c r="B3" s="229">
        <v>83</v>
      </c>
      <c r="C3" s="229">
        <v>80</v>
      </c>
      <c r="D3" s="229">
        <v>163</v>
      </c>
    </row>
    <row r="4" spans="1:4" ht="12.75">
      <c r="A4" s="228" t="s">
        <v>140</v>
      </c>
      <c r="B4" s="229">
        <v>78</v>
      </c>
      <c r="C4" s="229">
        <v>100</v>
      </c>
      <c r="D4" s="229">
        <v>178</v>
      </c>
    </row>
    <row r="5" spans="1:4" ht="12.75">
      <c r="A5" s="228" t="s">
        <v>141</v>
      </c>
      <c r="B5" s="229">
        <v>66</v>
      </c>
      <c r="C5" s="229">
        <v>106</v>
      </c>
      <c r="D5" s="229">
        <v>172</v>
      </c>
    </row>
    <row r="6" spans="1:4" ht="12.75">
      <c r="A6" s="228" t="s">
        <v>142</v>
      </c>
      <c r="B6" s="229">
        <v>74</v>
      </c>
      <c r="C6" s="229">
        <v>97</v>
      </c>
      <c r="D6" s="229">
        <v>171</v>
      </c>
    </row>
    <row r="7" spans="1:4" ht="12.75">
      <c r="A7" s="228" t="s">
        <v>143</v>
      </c>
      <c r="B7" s="229">
        <v>60</v>
      </c>
      <c r="C7" s="229">
        <v>81</v>
      </c>
      <c r="D7" s="229">
        <v>141</v>
      </c>
    </row>
    <row r="8" spans="1:4" ht="12.75">
      <c r="A8" s="228" t="s">
        <v>144</v>
      </c>
      <c r="B8" s="229">
        <v>58</v>
      </c>
      <c r="C8" s="229">
        <v>79</v>
      </c>
      <c r="D8" s="229">
        <v>137</v>
      </c>
    </row>
    <row r="9" spans="1:4" ht="12.75">
      <c r="A9" s="228" t="s">
        <v>145</v>
      </c>
      <c r="B9" s="229">
        <v>53</v>
      </c>
      <c r="C9" s="229">
        <v>79</v>
      </c>
      <c r="D9" s="229">
        <v>132</v>
      </c>
    </row>
    <row r="10" spans="1:4" ht="12.75">
      <c r="A10" s="228" t="s">
        <v>146</v>
      </c>
      <c r="B10" s="229">
        <v>72</v>
      </c>
      <c r="C10" s="229">
        <v>83</v>
      </c>
      <c r="D10" s="229">
        <v>155</v>
      </c>
    </row>
    <row r="11" spans="1:4" ht="12.75">
      <c r="A11" s="228" t="s">
        <v>135</v>
      </c>
      <c r="B11" s="229">
        <v>56</v>
      </c>
      <c r="C11" s="229">
        <v>68</v>
      </c>
      <c r="D11" s="229">
        <v>124</v>
      </c>
    </row>
    <row r="12" spans="1:4" ht="12.75">
      <c r="A12" s="228" t="s">
        <v>147</v>
      </c>
      <c r="B12" s="229">
        <v>73</v>
      </c>
      <c r="C12" s="229">
        <v>65</v>
      </c>
      <c r="D12" s="229">
        <v>138</v>
      </c>
    </row>
    <row r="13" spans="1:4" ht="12.75">
      <c r="A13" s="228" t="s">
        <v>148</v>
      </c>
      <c r="B13" s="229">
        <v>70</v>
      </c>
      <c r="C13" s="229">
        <v>83</v>
      </c>
      <c r="D13" s="229">
        <v>153</v>
      </c>
    </row>
    <row r="14" spans="1:4" ht="12.75">
      <c r="A14" s="228" t="s">
        <v>149</v>
      </c>
      <c r="B14" s="229">
        <v>81</v>
      </c>
      <c r="C14" s="229">
        <v>83</v>
      </c>
      <c r="D14" s="229">
        <v>164</v>
      </c>
    </row>
    <row r="15" spans="1:4" ht="12.75">
      <c r="A15" s="230" t="s">
        <v>10</v>
      </c>
      <c r="B15" s="231">
        <v>824</v>
      </c>
      <c r="C15" s="231">
        <v>1004</v>
      </c>
      <c r="D15" s="231">
        <v>1828</v>
      </c>
    </row>
    <row r="17" ht="12.75">
      <c r="D17" s="23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0" zoomScaleNormal="70" workbookViewId="0" topLeftCell="A1">
      <selection activeCell="M62" sqref="A2:M62"/>
    </sheetView>
  </sheetViews>
  <sheetFormatPr defaultColWidth="9.00390625" defaultRowHeight="15.75"/>
  <cols>
    <col min="1" max="1" width="6.125" style="23" customWidth="1"/>
    <col min="2" max="2" width="6.75390625" style="21" bestFit="1" customWidth="1"/>
    <col min="3" max="3" width="7.125" style="21" bestFit="1" customWidth="1"/>
    <col min="4" max="4" width="8.00390625" style="21" bestFit="1" customWidth="1"/>
    <col min="5" max="5" width="8.875" style="21" bestFit="1" customWidth="1"/>
    <col min="6" max="6" width="8.75390625" style="32" bestFit="1" customWidth="1"/>
    <col min="7" max="7" width="1.625" style="21" customWidth="1"/>
    <col min="8" max="8" width="6.25390625" style="21" bestFit="1" customWidth="1"/>
    <col min="9" max="9" width="6.75390625" style="21" bestFit="1" customWidth="1"/>
    <col min="10" max="10" width="7.125" style="21" bestFit="1" customWidth="1"/>
    <col min="11" max="11" width="8.00390625" style="21" bestFit="1" customWidth="1"/>
    <col min="12" max="12" width="8.875" style="21" customWidth="1"/>
    <col min="13" max="13" width="8.75390625" style="21" bestFit="1" customWidth="1"/>
    <col min="14" max="16384" width="9.00390625" style="21" customWidth="1"/>
  </cols>
  <sheetData>
    <row r="1" spans="1:14" ht="36" customHeight="1">
      <c r="A1" s="330" t="s">
        <v>306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213"/>
    </row>
    <row r="2" spans="1:13" ht="14.25" customHeight="1">
      <c r="A2" s="2"/>
      <c r="B2" s="331" t="s">
        <v>65</v>
      </c>
      <c r="C2" s="331"/>
      <c r="D2" s="331"/>
      <c r="E2" s="39" t="s">
        <v>23</v>
      </c>
      <c r="F2" s="40" t="s">
        <v>19</v>
      </c>
      <c r="G2" s="33"/>
      <c r="H2" s="34"/>
      <c r="I2" s="331" t="s">
        <v>65</v>
      </c>
      <c r="J2" s="331"/>
      <c r="K2" s="331"/>
      <c r="L2" s="39" t="s">
        <v>23</v>
      </c>
      <c r="M2" s="40" t="s">
        <v>19</v>
      </c>
    </row>
    <row r="3" spans="1:13" ht="12.75">
      <c r="A3" s="4" t="s">
        <v>0</v>
      </c>
      <c r="B3" s="332"/>
      <c r="C3" s="332"/>
      <c r="D3" s="332"/>
      <c r="E3" s="41" t="s">
        <v>24</v>
      </c>
      <c r="F3" s="42" t="s">
        <v>26</v>
      </c>
      <c r="G3" s="33"/>
      <c r="H3" s="36" t="s">
        <v>0</v>
      </c>
      <c r="I3" s="332"/>
      <c r="J3" s="332"/>
      <c r="K3" s="332"/>
      <c r="L3" s="41" t="s">
        <v>24</v>
      </c>
      <c r="M3" s="42" t="s">
        <v>26</v>
      </c>
    </row>
    <row r="4" spans="1:13" ht="12.75">
      <c r="A4" s="6"/>
      <c r="B4" s="24" t="s">
        <v>1</v>
      </c>
      <c r="C4" s="24" t="s">
        <v>20</v>
      </c>
      <c r="D4" s="24" t="s">
        <v>21</v>
      </c>
      <c r="E4" s="27" t="s">
        <v>25</v>
      </c>
      <c r="F4" s="43" t="s">
        <v>22</v>
      </c>
      <c r="G4" s="33"/>
      <c r="H4" s="38"/>
      <c r="I4" s="24" t="s">
        <v>1</v>
      </c>
      <c r="J4" s="24" t="s">
        <v>20</v>
      </c>
      <c r="K4" s="24" t="s">
        <v>21</v>
      </c>
      <c r="L4" s="27" t="s">
        <v>25</v>
      </c>
      <c r="M4" s="43" t="s">
        <v>22</v>
      </c>
    </row>
    <row r="5" spans="1:6" ht="6" customHeight="1">
      <c r="A5" s="7"/>
      <c r="B5" s="5"/>
      <c r="C5" s="5"/>
      <c r="D5" s="5"/>
      <c r="E5" s="5"/>
      <c r="F5" s="31"/>
    </row>
    <row r="6" spans="1:13" ht="12.75">
      <c r="A6" s="10">
        <v>1900</v>
      </c>
      <c r="B6" s="11">
        <v>2791</v>
      </c>
      <c r="C6" s="11">
        <v>1455</v>
      </c>
      <c r="D6" s="11">
        <v>1336</v>
      </c>
      <c r="E6" s="35">
        <v>108.90718562874251</v>
      </c>
      <c r="F6" s="35">
        <v>68.9467768431714</v>
      </c>
      <c r="H6" s="10">
        <v>1956</v>
      </c>
      <c r="I6" s="11">
        <v>2010</v>
      </c>
      <c r="J6" s="11">
        <v>1010</v>
      </c>
      <c r="K6" s="11">
        <v>1000</v>
      </c>
      <c r="L6" s="35">
        <v>101</v>
      </c>
      <c r="M6" s="35">
        <v>14.141186734019051</v>
      </c>
    </row>
    <row r="7" spans="1:13" ht="12.75">
      <c r="A7" s="10">
        <v>1901</v>
      </c>
      <c r="B7" s="11">
        <v>3045</v>
      </c>
      <c r="C7" s="11">
        <v>1571</v>
      </c>
      <c r="D7" s="11">
        <v>1474</v>
      </c>
      <c r="E7" s="35">
        <v>106.58073270013568</v>
      </c>
      <c r="F7" s="35">
        <v>36.948950989552365</v>
      </c>
      <c r="H7" s="10">
        <v>1957</v>
      </c>
      <c r="I7" s="11">
        <v>2020</v>
      </c>
      <c r="J7" s="11">
        <v>1045</v>
      </c>
      <c r="K7" s="11">
        <v>975</v>
      </c>
      <c r="L7" s="35">
        <v>107.17948717948718</v>
      </c>
      <c r="M7" s="35">
        <v>14.033137656743895</v>
      </c>
    </row>
    <row r="8" spans="1:13" ht="12.75">
      <c r="A8" s="10">
        <v>1902</v>
      </c>
      <c r="B8" s="11">
        <v>3200</v>
      </c>
      <c r="C8" s="11">
        <v>1637</v>
      </c>
      <c r="D8" s="11">
        <v>1563</v>
      </c>
      <c r="E8" s="35">
        <v>104.73448496481126</v>
      </c>
      <c r="F8" s="35">
        <v>38.53448535388506</v>
      </c>
      <c r="H8" s="10">
        <v>1958</v>
      </c>
      <c r="I8" s="11">
        <v>1969</v>
      </c>
      <c r="J8" s="11">
        <v>1026</v>
      </c>
      <c r="K8" s="11">
        <v>943</v>
      </c>
      <c r="L8" s="35">
        <v>108.8016967126193</v>
      </c>
      <c r="M8" s="35">
        <v>13.509016874264603</v>
      </c>
    </row>
    <row r="9" spans="1:13" ht="12.75">
      <c r="A9" s="10">
        <v>1903</v>
      </c>
      <c r="B9" s="11">
        <v>2830</v>
      </c>
      <c r="C9" s="11">
        <v>1460</v>
      </c>
      <c r="D9" s="11">
        <v>1370</v>
      </c>
      <c r="E9" s="35">
        <v>106.56934306569343</v>
      </c>
      <c r="F9" s="35">
        <v>33.536766012916985</v>
      </c>
      <c r="H9" s="10">
        <v>1959</v>
      </c>
      <c r="I9" s="11">
        <v>1997</v>
      </c>
      <c r="J9" s="11">
        <v>1048</v>
      </c>
      <c r="K9" s="11">
        <v>949</v>
      </c>
      <c r="L9" s="35">
        <v>110.43203371970496</v>
      </c>
      <c r="M9" s="35">
        <v>13.512919149166523</v>
      </c>
    </row>
    <row r="10" spans="1:13" ht="12.75">
      <c r="A10" s="10">
        <v>1904</v>
      </c>
      <c r="B10" s="11">
        <v>2990</v>
      </c>
      <c r="C10" s="11">
        <v>1626</v>
      </c>
      <c r="D10" s="11">
        <v>1364</v>
      </c>
      <c r="E10" s="35">
        <v>119.20821114369502</v>
      </c>
      <c r="F10" s="35">
        <v>34.871244635193136</v>
      </c>
      <c r="H10" s="10">
        <v>1960</v>
      </c>
      <c r="I10" s="11">
        <v>2032</v>
      </c>
      <c r="J10" s="11">
        <v>1058</v>
      </c>
      <c r="K10" s="11">
        <v>974</v>
      </c>
      <c r="L10" s="35">
        <v>108.62422997946612</v>
      </c>
      <c r="M10" s="35">
        <v>13.555206446728105</v>
      </c>
    </row>
    <row r="11" spans="1:13" ht="12.75">
      <c r="A11" s="10">
        <v>1905</v>
      </c>
      <c r="B11" s="11">
        <v>3050</v>
      </c>
      <c r="C11" s="11">
        <v>1635</v>
      </c>
      <c r="D11" s="11">
        <v>1415</v>
      </c>
      <c r="E11" s="35">
        <v>115.54770318021201</v>
      </c>
      <c r="F11" s="35">
        <v>34.96844241385438</v>
      </c>
      <c r="H11" s="10">
        <v>1961</v>
      </c>
      <c r="I11" s="11">
        <v>2123</v>
      </c>
      <c r="J11" s="11">
        <v>1082</v>
      </c>
      <c r="K11" s="11">
        <v>1041</v>
      </c>
      <c r="L11" s="35">
        <v>103.93852065321806</v>
      </c>
      <c r="M11" s="35">
        <v>13.986705053792486</v>
      </c>
    </row>
    <row r="12" spans="1:13" ht="12.75">
      <c r="A12" s="10">
        <v>1906</v>
      </c>
      <c r="B12" s="11">
        <v>2976</v>
      </c>
      <c r="C12" s="11">
        <v>1561</v>
      </c>
      <c r="D12" s="11">
        <v>1415</v>
      </c>
      <c r="E12" s="35">
        <v>110.31802120141343</v>
      </c>
      <c r="F12" s="35">
        <v>33.5293720002704</v>
      </c>
      <c r="H12" s="10">
        <v>1962</v>
      </c>
      <c r="I12" s="11">
        <v>2228</v>
      </c>
      <c r="J12" s="11">
        <v>1127</v>
      </c>
      <c r="K12" s="11">
        <v>1101</v>
      </c>
      <c r="L12" s="35">
        <v>102.36148955495004</v>
      </c>
      <c r="M12" s="35">
        <v>14.476415722634993</v>
      </c>
    </row>
    <row r="13" spans="1:13" ht="12.75">
      <c r="A13" s="10">
        <v>1907</v>
      </c>
      <c r="B13" s="11">
        <v>2969</v>
      </c>
      <c r="C13" s="11">
        <v>1526</v>
      </c>
      <c r="D13" s="11">
        <v>1443</v>
      </c>
      <c r="E13" s="35">
        <v>105.75190575190577</v>
      </c>
      <c r="F13" s="35">
        <v>32.93381622952729</v>
      </c>
      <c r="H13" s="10">
        <v>1963</v>
      </c>
      <c r="I13" s="11">
        <v>2428</v>
      </c>
      <c r="J13" s="11">
        <v>1255</v>
      </c>
      <c r="K13" s="11">
        <v>1173</v>
      </c>
      <c r="L13" s="35">
        <v>106.99062233589088</v>
      </c>
      <c r="M13" s="35">
        <v>15.560312231635884</v>
      </c>
    </row>
    <row r="14" spans="1:13" ht="12.75">
      <c r="A14" s="10">
        <v>1908</v>
      </c>
      <c r="B14" s="11">
        <v>3162</v>
      </c>
      <c r="C14" s="11">
        <v>1685</v>
      </c>
      <c r="D14" s="11">
        <v>1477</v>
      </c>
      <c r="E14" s="35">
        <v>114.08259986459039</v>
      </c>
      <c r="F14" s="35">
        <v>34.541521924362584</v>
      </c>
      <c r="H14" s="10">
        <v>1964</v>
      </c>
      <c r="I14" s="11">
        <v>2519</v>
      </c>
      <c r="J14" s="11">
        <v>1308</v>
      </c>
      <c r="K14" s="11">
        <v>1211</v>
      </c>
      <c r="L14" s="35">
        <v>108.00990916597853</v>
      </c>
      <c r="M14" s="35">
        <v>16.01169572057398</v>
      </c>
    </row>
    <row r="15" spans="1:13" ht="12.75">
      <c r="A15" s="10">
        <v>1909</v>
      </c>
      <c r="B15" s="11">
        <v>3113</v>
      </c>
      <c r="C15" s="11">
        <v>1610</v>
      </c>
      <c r="D15" s="11">
        <v>1503</v>
      </c>
      <c r="E15" s="35">
        <v>107.11909514304725</v>
      </c>
      <c r="F15" s="35">
        <v>33.274188721193724</v>
      </c>
      <c r="H15" s="10">
        <v>1965</v>
      </c>
      <c r="I15" s="11">
        <v>2214</v>
      </c>
      <c r="J15" s="11">
        <v>1135</v>
      </c>
      <c r="K15" s="11">
        <v>1079</v>
      </c>
      <c r="L15" s="35">
        <v>105.1899907321594</v>
      </c>
      <c r="M15" s="35">
        <v>14.020911042575694</v>
      </c>
    </row>
    <row r="16" spans="1:13" ht="12.75">
      <c r="A16" s="10">
        <v>1910</v>
      </c>
      <c r="B16" s="11">
        <v>3250</v>
      </c>
      <c r="C16" s="11">
        <v>1677</v>
      </c>
      <c r="D16" s="11">
        <v>1573</v>
      </c>
      <c r="E16" s="35">
        <v>106.61157024793388</v>
      </c>
      <c r="F16" s="35">
        <v>33.809439595535075</v>
      </c>
      <c r="H16" s="10">
        <v>1966</v>
      </c>
      <c r="I16" s="11">
        <v>2249</v>
      </c>
      <c r="J16" s="11">
        <v>1155</v>
      </c>
      <c r="K16" s="11">
        <v>1094</v>
      </c>
      <c r="L16" s="35">
        <v>105.57586837294333</v>
      </c>
      <c r="M16" s="35">
        <v>14.24847077606333</v>
      </c>
    </row>
    <row r="17" spans="1:13" ht="12.75">
      <c r="A17" s="10">
        <v>1911</v>
      </c>
      <c r="B17" s="11">
        <v>3089</v>
      </c>
      <c r="C17" s="11">
        <v>1560</v>
      </c>
      <c r="D17" s="11">
        <v>1529</v>
      </c>
      <c r="E17" s="35">
        <v>102.02746893394374</v>
      </c>
      <c r="F17" s="35">
        <v>32.06019719771666</v>
      </c>
      <c r="H17" s="10">
        <v>1967</v>
      </c>
      <c r="I17" s="11">
        <v>2045</v>
      </c>
      <c r="J17" s="11">
        <v>1055</v>
      </c>
      <c r="K17" s="11">
        <v>990</v>
      </c>
      <c r="L17" s="35">
        <v>106.56565656565658</v>
      </c>
      <c r="M17" s="35">
        <v>12.99064292565795</v>
      </c>
    </row>
    <row r="18" spans="1:13" ht="12.75">
      <c r="A18" s="10">
        <v>1912</v>
      </c>
      <c r="B18" s="11">
        <v>3196</v>
      </c>
      <c r="C18" s="11">
        <v>1680</v>
      </c>
      <c r="D18" s="11">
        <v>1516</v>
      </c>
      <c r="E18" s="35">
        <v>110.8179419525066</v>
      </c>
      <c r="F18" s="35">
        <v>33.34846326817027</v>
      </c>
      <c r="H18" s="10">
        <v>1968</v>
      </c>
      <c r="I18" s="11">
        <v>1999</v>
      </c>
      <c r="J18" s="11">
        <v>1018</v>
      </c>
      <c r="K18" s="11">
        <v>981</v>
      </c>
      <c r="L18" s="35">
        <v>103.7716615698267</v>
      </c>
      <c r="M18" s="35">
        <v>12.738122927028206</v>
      </c>
    </row>
    <row r="19" spans="1:13" ht="12.75">
      <c r="A19" s="10">
        <v>1913</v>
      </c>
      <c r="B19" s="11">
        <v>3173</v>
      </c>
      <c r="C19" s="11">
        <v>1606</v>
      </c>
      <c r="D19" s="11">
        <v>1567</v>
      </c>
      <c r="E19" s="35">
        <v>102.48883216336951</v>
      </c>
      <c r="F19" s="35">
        <v>32.46185246379629</v>
      </c>
      <c r="H19" s="10">
        <v>1969</v>
      </c>
      <c r="I19" s="11">
        <v>2026</v>
      </c>
      <c r="J19" s="11">
        <v>1007</v>
      </c>
      <c r="K19" s="11">
        <v>1019</v>
      </c>
      <c r="L19" s="35">
        <v>98.82237487733072</v>
      </c>
      <c r="M19" s="35">
        <v>12.951852479295255</v>
      </c>
    </row>
    <row r="20" spans="1:13" ht="12.75">
      <c r="A20" s="10">
        <v>1914</v>
      </c>
      <c r="B20" s="11">
        <v>3348</v>
      </c>
      <c r="C20" s="11">
        <v>1729</v>
      </c>
      <c r="D20" s="11">
        <v>1619</v>
      </c>
      <c r="E20" s="35">
        <v>106.79431747992587</v>
      </c>
      <c r="F20" s="35">
        <v>33.33084447099231</v>
      </c>
      <c r="H20" s="10">
        <v>1970</v>
      </c>
      <c r="I20" s="11">
        <v>1906</v>
      </c>
      <c r="J20" s="11">
        <v>952</v>
      </c>
      <c r="K20" s="11">
        <v>954</v>
      </c>
      <c r="L20" s="35">
        <v>99.79035639412997</v>
      </c>
      <c r="M20" s="35">
        <v>12.217948717948717</v>
      </c>
    </row>
    <row r="21" spans="1:13" ht="12.75">
      <c r="A21" s="10">
        <v>1915</v>
      </c>
      <c r="B21" s="11">
        <v>3101</v>
      </c>
      <c r="C21" s="11">
        <v>1596</v>
      </c>
      <c r="D21" s="11">
        <v>1505</v>
      </c>
      <c r="E21" s="35">
        <v>106.04651162790697</v>
      </c>
      <c r="F21" s="35">
        <v>30.22284597654099</v>
      </c>
      <c r="H21" s="10">
        <v>1971</v>
      </c>
      <c r="I21" s="11">
        <v>1820</v>
      </c>
      <c r="J21" s="11">
        <v>969</v>
      </c>
      <c r="K21" s="11">
        <v>851</v>
      </c>
      <c r="L21" s="35">
        <v>113.86603995299647</v>
      </c>
      <c r="M21" s="35">
        <v>11.781612915754994</v>
      </c>
    </row>
    <row r="22" spans="1:13" ht="12.75">
      <c r="A22" s="10">
        <v>1916</v>
      </c>
      <c r="B22" s="11">
        <v>2441</v>
      </c>
      <c r="C22" s="11">
        <v>1252</v>
      </c>
      <c r="D22" s="11">
        <v>1189</v>
      </c>
      <c r="E22" s="35">
        <v>105.29857022708158</v>
      </c>
      <c r="F22" s="35">
        <v>23.455366580186414</v>
      </c>
      <c r="H22" s="10">
        <v>1972</v>
      </c>
      <c r="I22" s="11">
        <v>1765</v>
      </c>
      <c r="J22" s="11">
        <v>918</v>
      </c>
      <c r="K22" s="11">
        <v>847</v>
      </c>
      <c r="L22" s="35">
        <v>108.38252656434474</v>
      </c>
      <c r="M22" s="35">
        <v>11.466884093515201</v>
      </c>
    </row>
    <row r="23" spans="1:13" ht="12.75">
      <c r="A23" s="10">
        <v>1917</v>
      </c>
      <c r="B23" s="11">
        <v>1957</v>
      </c>
      <c r="C23" s="11">
        <v>1050</v>
      </c>
      <c r="D23" s="11">
        <v>907</v>
      </c>
      <c r="E23" s="35">
        <v>115.76626240352812</v>
      </c>
      <c r="F23" s="35">
        <v>18.631441151969536</v>
      </c>
      <c r="H23" s="10">
        <v>1973</v>
      </c>
      <c r="I23" s="11">
        <v>1761</v>
      </c>
      <c r="J23" s="11">
        <v>928</v>
      </c>
      <c r="K23" s="11">
        <v>833</v>
      </c>
      <c r="L23" s="35">
        <v>111.40456182472988</v>
      </c>
      <c r="M23" s="35">
        <v>11.358652184008875</v>
      </c>
    </row>
    <row r="24" spans="1:13" ht="12.75">
      <c r="A24" s="10">
        <v>1918</v>
      </c>
      <c r="B24" s="11">
        <v>1810</v>
      </c>
      <c r="C24" s="11">
        <v>982</v>
      </c>
      <c r="D24" s="11">
        <v>828</v>
      </c>
      <c r="E24" s="35">
        <v>118.59903381642512</v>
      </c>
      <c r="F24" s="35">
        <v>17.29054321919346</v>
      </c>
      <c r="H24" s="10">
        <v>1974</v>
      </c>
      <c r="I24" s="11">
        <v>1807</v>
      </c>
      <c r="J24" s="11">
        <v>924</v>
      </c>
      <c r="K24" s="11">
        <v>883</v>
      </c>
      <c r="L24" s="35">
        <v>104.64326160815402</v>
      </c>
      <c r="M24" s="35">
        <v>11.6254382861003</v>
      </c>
    </row>
    <row r="25" spans="1:13" ht="12.75">
      <c r="A25" s="10">
        <v>1919</v>
      </c>
      <c r="B25" s="11">
        <v>2256</v>
      </c>
      <c r="C25" s="11">
        <v>1175</v>
      </c>
      <c r="D25" s="11">
        <v>1081</v>
      </c>
      <c r="E25" s="35">
        <v>108.69565217391303</v>
      </c>
      <c r="F25" s="35">
        <v>21.616856548776866</v>
      </c>
      <c r="H25" s="10">
        <v>1975</v>
      </c>
      <c r="I25" s="11">
        <v>1535</v>
      </c>
      <c r="J25" s="11">
        <v>791</v>
      </c>
      <c r="K25" s="11">
        <v>744</v>
      </c>
      <c r="L25" s="35">
        <v>106.31720430107528</v>
      </c>
      <c r="M25" s="35">
        <v>9.875955426306714</v>
      </c>
    </row>
    <row r="26" spans="1:13" ht="12.75">
      <c r="A26" s="10">
        <v>1920</v>
      </c>
      <c r="B26" s="11">
        <v>3443</v>
      </c>
      <c r="C26" s="11">
        <v>1784</v>
      </c>
      <c r="D26" s="11">
        <v>1659</v>
      </c>
      <c r="E26" s="35">
        <v>107.53465943339361</v>
      </c>
      <c r="F26" s="35">
        <v>32.52040199486172</v>
      </c>
      <c r="H26" s="10">
        <v>1976</v>
      </c>
      <c r="I26" s="11">
        <v>1409</v>
      </c>
      <c r="J26" s="11">
        <v>736</v>
      </c>
      <c r="K26" s="11">
        <v>673</v>
      </c>
      <c r="L26" s="35">
        <v>109.36106983655274</v>
      </c>
      <c r="M26" s="35">
        <v>9.074223152471422</v>
      </c>
    </row>
    <row r="27" spans="1:13" ht="12.75">
      <c r="A27" s="10">
        <v>1921</v>
      </c>
      <c r="B27" s="11">
        <v>3199</v>
      </c>
      <c r="C27" s="11">
        <v>1654</v>
      </c>
      <c r="D27" s="11">
        <v>1545</v>
      </c>
      <c r="E27" s="35">
        <v>107.05501618122977</v>
      </c>
      <c r="F27" s="35">
        <v>30.162598943036155</v>
      </c>
      <c r="H27" s="10">
        <v>1977</v>
      </c>
      <c r="I27" s="11">
        <v>1291</v>
      </c>
      <c r="J27" s="11">
        <v>656</v>
      </c>
      <c r="K27" s="11">
        <v>635</v>
      </c>
      <c r="L27" s="35">
        <v>103.30708661417323</v>
      </c>
      <c r="M27" s="35">
        <v>8.338581278560932</v>
      </c>
    </row>
    <row r="28" spans="1:13" ht="12.75">
      <c r="A28" s="10">
        <v>1922</v>
      </c>
      <c r="B28" s="11">
        <v>2948</v>
      </c>
      <c r="C28" s="11">
        <v>1519</v>
      </c>
      <c r="D28" s="11">
        <v>1429</v>
      </c>
      <c r="E28" s="35">
        <v>106.29811056682996</v>
      </c>
      <c r="F28" s="35">
        <v>27.913494678635004</v>
      </c>
      <c r="H28" s="10">
        <v>1978</v>
      </c>
      <c r="I28" s="11">
        <v>1177</v>
      </c>
      <c r="J28" s="11">
        <v>611</v>
      </c>
      <c r="K28" s="11">
        <v>566</v>
      </c>
      <c r="L28" s="35">
        <v>107.95053003533567</v>
      </c>
      <c r="M28" s="35">
        <v>7.636906306773942</v>
      </c>
    </row>
    <row r="29" spans="1:13" ht="12.75">
      <c r="A29" s="10">
        <v>1923</v>
      </c>
      <c r="B29" s="11">
        <v>2925</v>
      </c>
      <c r="C29" s="11">
        <v>1478</v>
      </c>
      <c r="D29" s="11">
        <v>1447</v>
      </c>
      <c r="E29" s="35">
        <v>102.14236351071182</v>
      </c>
      <c r="F29" s="35">
        <v>27.192480930401192</v>
      </c>
      <c r="H29" s="10">
        <v>1979</v>
      </c>
      <c r="I29" s="11">
        <v>977</v>
      </c>
      <c r="J29" s="11">
        <v>514</v>
      </c>
      <c r="K29" s="11">
        <v>463</v>
      </c>
      <c r="L29" s="35">
        <v>111.01511879049677</v>
      </c>
      <c r="M29" s="35">
        <v>6.374808739425615</v>
      </c>
    </row>
    <row r="30" spans="1:13" ht="12.75">
      <c r="A30" s="10">
        <v>1924</v>
      </c>
      <c r="B30" s="11">
        <v>2753</v>
      </c>
      <c r="C30" s="11">
        <v>1473</v>
      </c>
      <c r="D30" s="11">
        <v>1280</v>
      </c>
      <c r="E30" s="35">
        <v>115.078125</v>
      </c>
      <c r="F30" s="35">
        <v>25.10853307066506</v>
      </c>
      <c r="H30" s="10">
        <v>1980</v>
      </c>
      <c r="I30" s="11">
        <v>945</v>
      </c>
      <c r="J30" s="11">
        <v>462</v>
      </c>
      <c r="K30" s="11">
        <v>483</v>
      </c>
      <c r="L30" s="35">
        <v>95.65217391304348</v>
      </c>
      <c r="M30" s="35">
        <v>6.209037599172128</v>
      </c>
    </row>
    <row r="31" spans="1:13" ht="12.75">
      <c r="A31" s="10">
        <v>1925</v>
      </c>
      <c r="B31" s="11">
        <v>2778</v>
      </c>
      <c r="C31" s="11">
        <v>1432</v>
      </c>
      <c r="D31" s="11">
        <v>1346</v>
      </c>
      <c r="E31" s="35">
        <v>106.38930163447252</v>
      </c>
      <c r="F31" s="35">
        <v>25.018800124283455</v>
      </c>
      <c r="H31" s="10">
        <v>1981</v>
      </c>
      <c r="I31" s="11">
        <v>779</v>
      </c>
      <c r="J31" s="11">
        <v>367</v>
      </c>
      <c r="K31" s="11">
        <v>412</v>
      </c>
      <c r="L31" s="35">
        <v>89.07766990291263</v>
      </c>
      <c r="M31" s="35">
        <v>5.180434052542503</v>
      </c>
    </row>
    <row r="32" spans="1:13" ht="12.75">
      <c r="A32" s="10">
        <v>1926</v>
      </c>
      <c r="B32" s="11">
        <v>2540</v>
      </c>
      <c r="C32" s="11">
        <v>1305</v>
      </c>
      <c r="D32" s="11">
        <v>1235</v>
      </c>
      <c r="E32" s="35">
        <v>105.668016194332</v>
      </c>
      <c r="F32" s="35">
        <v>22.606915580080994</v>
      </c>
      <c r="H32" s="10">
        <v>1982</v>
      </c>
      <c r="I32" s="11">
        <v>773</v>
      </c>
      <c r="J32" s="11">
        <v>379</v>
      </c>
      <c r="K32" s="11">
        <v>394</v>
      </c>
      <c r="L32" s="35">
        <v>96.19289340101524</v>
      </c>
      <c r="M32" s="35">
        <v>5.208631639236562</v>
      </c>
    </row>
    <row r="33" spans="1:13" ht="12.75">
      <c r="A33" s="10">
        <v>1927</v>
      </c>
      <c r="B33" s="11">
        <v>2399</v>
      </c>
      <c r="C33" s="11">
        <v>1184</v>
      </c>
      <c r="D33" s="11">
        <v>1215</v>
      </c>
      <c r="E33" s="35">
        <v>97.4485596707819</v>
      </c>
      <c r="F33" s="35">
        <v>21.158934556359146</v>
      </c>
      <c r="H33" s="10">
        <v>1983</v>
      </c>
      <c r="I33" s="11">
        <v>761</v>
      </c>
      <c r="J33" s="11">
        <v>378</v>
      </c>
      <c r="K33" s="11">
        <v>383</v>
      </c>
      <c r="L33" s="35">
        <v>98.69451697127938</v>
      </c>
      <c r="M33" s="35">
        <v>5.158640044197547</v>
      </c>
    </row>
    <row r="34" spans="1:13" ht="12.75">
      <c r="A34" s="10">
        <v>1928</v>
      </c>
      <c r="B34" s="11">
        <v>2397</v>
      </c>
      <c r="C34" s="11">
        <v>1220</v>
      </c>
      <c r="D34" s="11">
        <v>1177</v>
      </c>
      <c r="E34" s="35">
        <v>103.65335598980458</v>
      </c>
      <c r="F34" s="35">
        <v>20.957743523384014</v>
      </c>
      <c r="H34" s="10">
        <v>1984</v>
      </c>
      <c r="I34" s="11">
        <v>678</v>
      </c>
      <c r="J34" s="11">
        <v>344</v>
      </c>
      <c r="K34" s="11">
        <v>334</v>
      </c>
      <c r="L34" s="35">
        <v>102.9940119760479</v>
      </c>
      <c r="M34" s="35">
        <v>4.620574505060143</v>
      </c>
    </row>
    <row r="35" spans="1:13" ht="12.75">
      <c r="A35" s="10">
        <v>1929</v>
      </c>
      <c r="B35" s="11">
        <v>2340</v>
      </c>
      <c r="C35" s="11">
        <v>1202</v>
      </c>
      <c r="D35" s="11">
        <v>1138</v>
      </c>
      <c r="E35" s="35">
        <v>105.62390158172232</v>
      </c>
      <c r="F35" s="35">
        <v>20.347737618532094</v>
      </c>
      <c r="H35" s="10">
        <v>1985</v>
      </c>
      <c r="I35" s="11">
        <v>784</v>
      </c>
      <c r="J35" s="11">
        <v>422</v>
      </c>
      <c r="K35" s="11">
        <v>362</v>
      </c>
      <c r="L35" s="35">
        <v>116.57458563535911</v>
      </c>
      <c r="M35" s="35">
        <v>5.384541421134325</v>
      </c>
    </row>
    <row r="36" spans="1:13" ht="12.75">
      <c r="A36" s="10">
        <v>1930</v>
      </c>
      <c r="B36" s="11">
        <v>2396</v>
      </c>
      <c r="C36" s="11">
        <v>1249</v>
      </c>
      <c r="D36" s="11">
        <v>1147</v>
      </c>
      <c r="E36" s="35">
        <v>108.89276373147341</v>
      </c>
      <c r="F36" s="35">
        <v>20.70005226849592</v>
      </c>
      <c r="H36" s="10">
        <v>1986</v>
      </c>
      <c r="I36" s="11">
        <v>687</v>
      </c>
      <c r="J36" s="11">
        <v>341</v>
      </c>
      <c r="K36" s="11">
        <v>346</v>
      </c>
      <c r="L36" s="35">
        <v>98.55491329479769</v>
      </c>
      <c r="M36" s="35">
        <v>4.754127856282784</v>
      </c>
    </row>
    <row r="37" spans="1:13" ht="12.75">
      <c r="A37" s="10">
        <v>1931</v>
      </c>
      <c r="B37" s="11">
        <v>2272</v>
      </c>
      <c r="C37" s="11">
        <v>1193</v>
      </c>
      <c r="D37" s="11">
        <v>1079</v>
      </c>
      <c r="E37" s="35">
        <v>110.56533827618165</v>
      </c>
      <c r="F37" s="35">
        <v>19.784564208399733</v>
      </c>
      <c r="H37" s="10">
        <v>1987</v>
      </c>
      <c r="I37" s="11">
        <v>726</v>
      </c>
      <c r="J37" s="11">
        <v>360</v>
      </c>
      <c r="K37" s="11">
        <v>366</v>
      </c>
      <c r="L37" s="35">
        <v>98.36065573770492</v>
      </c>
      <c r="M37" s="35">
        <v>5.059303962424563</v>
      </c>
    </row>
    <row r="38" spans="1:13" ht="12.75">
      <c r="A38" s="10">
        <v>1932</v>
      </c>
      <c r="B38" s="11">
        <v>2138</v>
      </c>
      <c r="C38" s="11">
        <v>1105</v>
      </c>
      <c r="D38" s="11">
        <v>1033</v>
      </c>
      <c r="E38" s="35">
        <v>106.96999031945789</v>
      </c>
      <c r="F38" s="35">
        <v>18.672244468413076</v>
      </c>
      <c r="H38" s="10">
        <v>1988</v>
      </c>
      <c r="I38" s="11">
        <v>706</v>
      </c>
      <c r="J38" s="11">
        <v>358</v>
      </c>
      <c r="K38" s="11">
        <v>348</v>
      </c>
      <c r="L38" s="35">
        <v>102.87356321839081</v>
      </c>
      <c r="M38" s="35">
        <v>4.952370263331416</v>
      </c>
    </row>
    <row r="39" spans="1:13" ht="12.75">
      <c r="A39" s="10">
        <v>1933</v>
      </c>
      <c r="B39" s="11">
        <v>2118</v>
      </c>
      <c r="C39" s="11">
        <v>1055</v>
      </c>
      <c r="D39" s="11">
        <v>1063</v>
      </c>
      <c r="E39" s="35">
        <v>99.24741298212606</v>
      </c>
      <c r="F39" s="35">
        <v>18.177526980925613</v>
      </c>
      <c r="H39" s="10">
        <v>1989</v>
      </c>
      <c r="I39" s="11">
        <v>710</v>
      </c>
      <c r="J39" s="11">
        <v>357</v>
      </c>
      <c r="K39" s="11">
        <v>353</v>
      </c>
      <c r="L39" s="35">
        <v>101.13314447592067</v>
      </c>
      <c r="M39" s="35">
        <v>5.009277746812759</v>
      </c>
    </row>
    <row r="40" spans="1:13" ht="12.75">
      <c r="A40" s="10">
        <v>1934</v>
      </c>
      <c r="B40" s="11">
        <v>2201</v>
      </c>
      <c r="C40" s="11">
        <v>1116</v>
      </c>
      <c r="D40" s="11">
        <v>1085</v>
      </c>
      <c r="E40" s="35">
        <v>102.85714285714285</v>
      </c>
      <c r="F40" s="35">
        <v>18.632961972164843</v>
      </c>
      <c r="H40" s="10">
        <v>1990</v>
      </c>
      <c r="I40" s="11">
        <v>777</v>
      </c>
      <c r="J40" s="11">
        <v>387</v>
      </c>
      <c r="K40" s="11">
        <v>390</v>
      </c>
      <c r="L40" s="35">
        <v>99.23076923076923</v>
      </c>
      <c r="M40" s="35">
        <v>5.51056013389881</v>
      </c>
    </row>
    <row r="41" spans="1:13" ht="12.75">
      <c r="A41" s="10">
        <v>1935</v>
      </c>
      <c r="B41" s="11">
        <v>2172</v>
      </c>
      <c r="C41" s="11">
        <v>1096</v>
      </c>
      <c r="D41" s="11">
        <v>1076</v>
      </c>
      <c r="E41" s="35">
        <v>101.85873605947955</v>
      </c>
      <c r="F41" s="35">
        <v>18.234096585304425</v>
      </c>
      <c r="H41" s="10">
        <v>1991</v>
      </c>
      <c r="I41" s="11">
        <v>819</v>
      </c>
      <c r="J41" s="11">
        <v>434</v>
      </c>
      <c r="K41" s="11">
        <v>385</v>
      </c>
      <c r="L41" s="35">
        <v>112.72727272727272</v>
      </c>
      <c r="M41" s="35">
        <v>5.884973557139572</v>
      </c>
    </row>
    <row r="42" spans="1:13" ht="12.75">
      <c r="A42" s="10">
        <v>1936</v>
      </c>
      <c r="B42" s="11">
        <v>2025</v>
      </c>
      <c r="C42" s="11">
        <v>1074</v>
      </c>
      <c r="D42" s="11">
        <v>951</v>
      </c>
      <c r="E42" s="35">
        <v>112.93375394321768</v>
      </c>
      <c r="F42" s="35">
        <v>16.872680006499106</v>
      </c>
      <c r="H42" s="10">
        <v>1992</v>
      </c>
      <c r="I42" s="15">
        <v>794</v>
      </c>
      <c r="J42" s="11">
        <v>413</v>
      </c>
      <c r="K42" s="11">
        <v>381</v>
      </c>
      <c r="L42" s="35">
        <v>108.39895013123359</v>
      </c>
      <c r="M42" s="35">
        <v>5.778012261902596</v>
      </c>
    </row>
    <row r="43" spans="1:13" ht="12.75">
      <c r="A43" s="10">
        <v>1937</v>
      </c>
      <c r="B43" s="11">
        <v>2197</v>
      </c>
      <c r="C43" s="11">
        <v>1127</v>
      </c>
      <c r="D43" s="11">
        <v>1070</v>
      </c>
      <c r="E43" s="35">
        <v>105.32710280373831</v>
      </c>
      <c r="F43" s="35">
        <v>18.0797748463178</v>
      </c>
      <c r="H43" s="10">
        <v>1993</v>
      </c>
      <c r="I43" s="15">
        <v>764</v>
      </c>
      <c r="J43" s="11">
        <v>397</v>
      </c>
      <c r="K43" s="11">
        <v>367</v>
      </c>
      <c r="L43" s="35">
        <v>108.17438692098094</v>
      </c>
      <c r="M43" s="35">
        <v>5.553940098865949</v>
      </c>
    </row>
    <row r="44" spans="1:13" ht="12.75">
      <c r="A44" s="10">
        <v>1938</v>
      </c>
      <c r="B44" s="11">
        <v>2267</v>
      </c>
      <c r="C44" s="11">
        <v>1146</v>
      </c>
      <c r="D44" s="11">
        <v>1121</v>
      </c>
      <c r="E44" s="35">
        <v>102.23015165031222</v>
      </c>
      <c r="F44" s="35">
        <v>18.5000816060062</v>
      </c>
      <c r="H44" s="10">
        <v>1994</v>
      </c>
      <c r="I44" s="15">
        <v>725</v>
      </c>
      <c r="J44" s="11">
        <v>374</v>
      </c>
      <c r="K44" s="11">
        <v>351</v>
      </c>
      <c r="L44" s="35">
        <v>106.55270655270654</v>
      </c>
      <c r="M44" s="35">
        <v>5.3052532984040335</v>
      </c>
    </row>
    <row r="45" spans="1:13" ht="12.75">
      <c r="A45" s="10">
        <v>1939</v>
      </c>
      <c r="B45" s="11">
        <v>2184</v>
      </c>
      <c r="C45" s="11">
        <v>1143</v>
      </c>
      <c r="D45" s="11">
        <v>1041</v>
      </c>
      <c r="E45" s="35">
        <v>109.79827089337175</v>
      </c>
      <c r="F45" s="35">
        <v>17.728208062925397</v>
      </c>
      <c r="H45" s="10">
        <v>1995</v>
      </c>
      <c r="I45" s="15">
        <v>722</v>
      </c>
      <c r="J45" s="11">
        <v>364</v>
      </c>
      <c r="K45" s="11">
        <v>358</v>
      </c>
      <c r="L45" s="35">
        <v>101.67597765363128</v>
      </c>
      <c r="M45" s="35">
        <v>7.259674119060667</v>
      </c>
    </row>
    <row r="46" spans="1:13" ht="12.75">
      <c r="A46" s="10">
        <v>1940</v>
      </c>
      <c r="B46" s="11">
        <v>2308</v>
      </c>
      <c r="C46" s="11">
        <v>1162</v>
      </c>
      <c r="D46" s="11">
        <v>1146</v>
      </c>
      <c r="E46" s="35">
        <v>101.39616055846423</v>
      </c>
      <c r="F46" s="35">
        <v>18.51116645212</v>
      </c>
      <c r="H46" s="10">
        <v>1996</v>
      </c>
      <c r="I46" s="15">
        <v>735</v>
      </c>
      <c r="J46" s="11">
        <v>390</v>
      </c>
      <c r="K46" s="11">
        <v>345</v>
      </c>
      <c r="L46" s="35">
        <v>113.04347826086956</v>
      </c>
      <c r="M46" s="35">
        <v>5.45592208794798</v>
      </c>
    </row>
    <row r="47" spans="1:13" ht="12.75">
      <c r="A47" s="10">
        <v>1941</v>
      </c>
      <c r="B47" s="11">
        <v>2128</v>
      </c>
      <c r="C47" s="11">
        <v>1115</v>
      </c>
      <c r="D47" s="11">
        <v>1013</v>
      </c>
      <c r="E47" s="35">
        <v>110.06910167818363</v>
      </c>
      <c r="F47" s="35">
        <v>16.794122057279953</v>
      </c>
      <c r="H47" s="10">
        <v>1997</v>
      </c>
      <c r="I47" s="15">
        <v>746</v>
      </c>
      <c r="J47" s="11">
        <v>381</v>
      </c>
      <c r="K47" s="11">
        <v>365</v>
      </c>
      <c r="L47" s="35">
        <v>104.38356164383562</v>
      </c>
      <c r="M47" s="35">
        <v>5.576173444408316</v>
      </c>
    </row>
    <row r="48" spans="1:13" ht="12.75">
      <c r="A48" s="10">
        <v>1942</v>
      </c>
      <c r="B48" s="11">
        <v>2062</v>
      </c>
      <c r="C48" s="11">
        <v>1059</v>
      </c>
      <c r="D48" s="11">
        <v>1003</v>
      </c>
      <c r="E48" s="35">
        <v>105.58325024925223</v>
      </c>
      <c r="F48" s="35">
        <v>16.058001939108866</v>
      </c>
      <c r="H48" s="10">
        <v>1998</v>
      </c>
      <c r="I48" s="15">
        <v>810</v>
      </c>
      <c r="J48" s="11">
        <v>432</v>
      </c>
      <c r="K48" s="11">
        <v>378</v>
      </c>
      <c r="L48" s="35">
        <v>114.28571428571428</v>
      </c>
      <c r="M48" s="35">
        <v>6.09134765426714</v>
      </c>
    </row>
    <row r="49" spans="1:13" ht="12.75">
      <c r="A49" s="10">
        <v>1943</v>
      </c>
      <c r="B49" s="11">
        <v>2056</v>
      </c>
      <c r="C49" s="11">
        <v>1062</v>
      </c>
      <c r="D49" s="11">
        <v>994</v>
      </c>
      <c r="E49" s="35">
        <v>106.841046277666</v>
      </c>
      <c r="F49" s="35">
        <v>15.838960298598298</v>
      </c>
      <c r="H49" s="10">
        <v>1999</v>
      </c>
      <c r="I49" s="15">
        <v>728</v>
      </c>
      <c r="J49" s="11">
        <v>381</v>
      </c>
      <c r="K49" s="11">
        <v>347</v>
      </c>
      <c r="L49" s="35">
        <v>109.79827089337175</v>
      </c>
      <c r="M49" s="35">
        <v>5.49832331349506</v>
      </c>
    </row>
    <row r="50" spans="1:13" ht="12.75">
      <c r="A50" s="10">
        <v>1944</v>
      </c>
      <c r="B50" s="11">
        <v>1806</v>
      </c>
      <c r="C50" s="11">
        <v>946</v>
      </c>
      <c r="D50" s="11">
        <v>860</v>
      </c>
      <c r="E50" s="35">
        <v>110</v>
      </c>
      <c r="F50" s="35">
        <v>13.882269743416298</v>
      </c>
      <c r="H50" s="10">
        <v>2000</v>
      </c>
      <c r="I50" s="15">
        <v>815</v>
      </c>
      <c r="J50" s="11">
        <v>413</v>
      </c>
      <c r="K50" s="11">
        <v>402</v>
      </c>
      <c r="L50" s="35">
        <v>102.7363184079602</v>
      </c>
      <c r="M50" s="35">
        <v>6.177986658580958</v>
      </c>
    </row>
    <row r="51" spans="1:13" ht="12.75">
      <c r="A51" s="10">
        <v>1945</v>
      </c>
      <c r="B51" s="11">
        <v>1797</v>
      </c>
      <c r="C51" s="11">
        <v>966</v>
      </c>
      <c r="D51" s="11">
        <v>831</v>
      </c>
      <c r="E51" s="35">
        <v>116.24548736462094</v>
      </c>
      <c r="F51" s="35">
        <v>13.79056301872892</v>
      </c>
      <c r="H51" s="10">
        <v>2001</v>
      </c>
      <c r="I51" s="15">
        <v>842</v>
      </c>
      <c r="J51" s="11">
        <v>434</v>
      </c>
      <c r="K51" s="11">
        <v>408</v>
      </c>
      <c r="L51" s="35">
        <v>106.37254901960785</v>
      </c>
      <c r="M51" s="35">
        <v>6.409256122856762</v>
      </c>
    </row>
    <row r="52" spans="1:13" ht="12.75">
      <c r="A52" s="10">
        <v>1946</v>
      </c>
      <c r="B52" s="11">
        <v>2675</v>
      </c>
      <c r="C52" s="11">
        <v>1388</v>
      </c>
      <c r="D52" s="11">
        <v>1287</v>
      </c>
      <c r="E52" s="35">
        <v>107.84770784770785</v>
      </c>
      <c r="F52" s="35">
        <v>20.245519496246065</v>
      </c>
      <c r="H52" s="10">
        <v>2002</v>
      </c>
      <c r="I52" s="15">
        <v>828</v>
      </c>
      <c r="J52" s="11">
        <v>430</v>
      </c>
      <c r="K52" s="11">
        <v>398</v>
      </c>
      <c r="L52" s="35">
        <v>108.04020100502511</v>
      </c>
      <c r="M52" s="35">
        <v>6.339945099750767</v>
      </c>
    </row>
    <row r="53" spans="1:13" ht="12.75">
      <c r="A53" s="10">
        <v>1947</v>
      </c>
      <c r="B53" s="11">
        <v>2421</v>
      </c>
      <c r="C53" s="11">
        <v>1232</v>
      </c>
      <c r="D53" s="11">
        <v>1189</v>
      </c>
      <c r="E53" s="35">
        <v>103.61648444070649</v>
      </c>
      <c r="F53" s="35">
        <v>18.014465146734924</v>
      </c>
      <c r="H53" s="10">
        <v>2003</v>
      </c>
      <c r="I53" s="15">
        <v>858</v>
      </c>
      <c r="J53" s="11">
        <v>444</v>
      </c>
      <c r="K53" s="11">
        <v>414</v>
      </c>
      <c r="L53" s="35">
        <v>107.24637681159422</v>
      </c>
      <c r="M53" s="35">
        <v>6.567063650001531</v>
      </c>
    </row>
    <row r="54" spans="1:13" ht="12.75">
      <c r="A54" s="10">
        <v>1948</v>
      </c>
      <c r="B54" s="11">
        <v>2346</v>
      </c>
      <c r="C54" s="11">
        <v>1196</v>
      </c>
      <c r="D54" s="11">
        <v>1150</v>
      </c>
      <c r="E54" s="35">
        <v>104</v>
      </c>
      <c r="F54" s="35">
        <v>17.217400877015944</v>
      </c>
      <c r="H54" s="10">
        <v>2004</v>
      </c>
      <c r="I54" s="15">
        <v>893</v>
      </c>
      <c r="J54" s="11">
        <v>471</v>
      </c>
      <c r="K54" s="11">
        <v>422</v>
      </c>
      <c r="L54" s="35">
        <v>111.61137440758293</v>
      </c>
      <c r="M54" s="35">
        <v>6.78979022361448</v>
      </c>
    </row>
    <row r="55" spans="1:13" ht="12.75">
      <c r="A55" s="10">
        <v>1949</v>
      </c>
      <c r="B55" s="11">
        <v>2041</v>
      </c>
      <c r="C55" s="11">
        <v>1040</v>
      </c>
      <c r="D55" s="11">
        <v>1001</v>
      </c>
      <c r="E55" s="35">
        <v>103.89610389610388</v>
      </c>
      <c r="F55" s="35">
        <v>14.82929239353934</v>
      </c>
      <c r="H55" s="10">
        <v>2005</v>
      </c>
      <c r="I55" s="15">
        <v>887</v>
      </c>
      <c r="J55" s="11">
        <v>462</v>
      </c>
      <c r="K55" s="11">
        <v>425</v>
      </c>
      <c r="L55" s="35">
        <v>108.70588235294119</v>
      </c>
      <c r="M55" s="35">
        <v>6.710089341775791</v>
      </c>
    </row>
    <row r="56" spans="1:13" ht="12.75">
      <c r="A56" s="10">
        <v>1950</v>
      </c>
      <c r="B56" s="11">
        <v>1952</v>
      </c>
      <c r="C56" s="11">
        <v>1013</v>
      </c>
      <c r="D56" s="11">
        <v>939</v>
      </c>
      <c r="E56" s="35">
        <v>107.88072417465389</v>
      </c>
      <c r="F56" s="35">
        <v>14.076381677627783</v>
      </c>
      <c r="H56" s="10">
        <v>2006</v>
      </c>
      <c r="I56" s="15">
        <v>962</v>
      </c>
      <c r="J56" s="11">
        <v>510</v>
      </c>
      <c r="K56" s="11">
        <v>452</v>
      </c>
      <c r="L56" s="35">
        <v>112.83185840707965</v>
      </c>
      <c r="M56" s="35">
        <v>7.241658354818676</v>
      </c>
    </row>
    <row r="57" spans="1:13" ht="12.75">
      <c r="A57" s="10">
        <v>1951</v>
      </c>
      <c r="B57" s="11">
        <v>1814</v>
      </c>
      <c r="C57" s="11">
        <v>940</v>
      </c>
      <c r="D57" s="11">
        <v>874</v>
      </c>
      <c r="E57" s="35">
        <v>107.55148741418765</v>
      </c>
      <c r="F57" s="35">
        <v>13.271293329236352</v>
      </c>
      <c r="H57" s="21">
        <v>2007</v>
      </c>
      <c r="I57" s="21">
        <v>936</v>
      </c>
      <c r="J57" s="21">
        <v>486</v>
      </c>
      <c r="K57" s="21">
        <v>450</v>
      </c>
      <c r="L57" s="35">
        <v>108</v>
      </c>
      <c r="M57" s="35">
        <v>7.01636026311351</v>
      </c>
    </row>
    <row r="58" spans="1:13" ht="12.75">
      <c r="A58" s="10">
        <v>1952</v>
      </c>
      <c r="B58" s="11">
        <v>1891</v>
      </c>
      <c r="C58" s="11">
        <v>959</v>
      </c>
      <c r="D58" s="11">
        <v>932</v>
      </c>
      <c r="E58" s="35">
        <v>102.89699570815452</v>
      </c>
      <c r="F58" s="35">
        <v>14.06486498547771</v>
      </c>
      <c r="H58" s="21">
        <v>2008</v>
      </c>
      <c r="I58" s="21">
        <v>1027</v>
      </c>
      <c r="J58" s="21">
        <v>532</v>
      </c>
      <c r="K58" s="21">
        <v>495</v>
      </c>
      <c r="L58" s="35">
        <v>107.47474747474747</v>
      </c>
      <c r="M58" s="35">
        <v>7.6626065546249835</v>
      </c>
    </row>
    <row r="59" spans="1:13" ht="12.75">
      <c r="A59" s="10">
        <v>1953</v>
      </c>
      <c r="B59" s="11">
        <v>1956</v>
      </c>
      <c r="C59" s="11">
        <v>1030</v>
      </c>
      <c r="D59" s="11">
        <v>926</v>
      </c>
      <c r="E59" s="35">
        <v>111.23110151187905</v>
      </c>
      <c r="F59" s="35">
        <v>14.393147802027991</v>
      </c>
      <c r="H59" s="10">
        <v>2009</v>
      </c>
      <c r="I59" s="21">
        <v>1033</v>
      </c>
      <c r="J59" s="21">
        <v>536</v>
      </c>
      <c r="K59" s="21">
        <v>497</v>
      </c>
      <c r="L59" s="35">
        <v>107.8</v>
      </c>
      <c r="M59" s="35">
        <v>7.7</v>
      </c>
    </row>
    <row r="60" spans="1:13" ht="12.75">
      <c r="A60" s="10">
        <v>1954</v>
      </c>
      <c r="B60" s="11">
        <v>1848</v>
      </c>
      <c r="C60" s="11">
        <v>959</v>
      </c>
      <c r="D60" s="11">
        <v>889</v>
      </c>
      <c r="E60" s="35">
        <v>107.87401574803151</v>
      </c>
      <c r="F60" s="35">
        <v>13.360468773157603</v>
      </c>
      <c r="H60" s="21">
        <v>2010</v>
      </c>
      <c r="I60" s="21">
        <v>1021</v>
      </c>
      <c r="J60" s="21">
        <v>504</v>
      </c>
      <c r="K60" s="21">
        <v>517</v>
      </c>
      <c r="L60" s="221">
        <v>97.48549323017409</v>
      </c>
      <c r="M60" s="33">
        <v>7.6</v>
      </c>
    </row>
    <row r="61" spans="1:13" ht="12.75">
      <c r="A61" s="10">
        <v>1955</v>
      </c>
      <c r="B61" s="11">
        <v>1856</v>
      </c>
      <c r="C61" s="11">
        <v>961</v>
      </c>
      <c r="D61" s="11">
        <v>895</v>
      </c>
      <c r="E61" s="35">
        <v>107.37430167597766</v>
      </c>
      <c r="F61" s="35">
        <v>13.222952081047577</v>
      </c>
      <c r="H61" s="21">
        <v>2011</v>
      </c>
      <c r="I61" s="21">
        <f>J61+K61</f>
        <v>969</v>
      </c>
      <c r="J61" s="21">
        <v>493</v>
      </c>
      <c r="K61" s="21">
        <v>476</v>
      </c>
      <c r="L61" s="221">
        <f>J61/K61*100</f>
        <v>103.57142857142858</v>
      </c>
      <c r="M61" s="221">
        <f>I61/(('TAV.3.1ok'!I121+'TAV.3.1ok'!I122)/2)*1000</f>
        <v>7.2404208261103475</v>
      </c>
    </row>
    <row r="62" spans="1:13" ht="12.75">
      <c r="A62" s="17"/>
      <c r="B62" s="44"/>
      <c r="C62" s="44"/>
      <c r="D62" s="44"/>
      <c r="E62" s="37"/>
      <c r="F62" s="37"/>
      <c r="G62" s="18"/>
      <c r="H62" s="18">
        <v>2012</v>
      </c>
      <c r="I62" s="18">
        <v>941</v>
      </c>
      <c r="J62" s="18">
        <v>496</v>
      </c>
      <c r="K62" s="18">
        <v>445</v>
      </c>
      <c r="L62" s="250">
        <f>J62/K62*100</f>
        <v>111.46067415730336</v>
      </c>
      <c r="M62" s="250">
        <f>I62/(('TAV.3.1ok'!I122+'TAV.3.1ok'!I123)/2)*1000</f>
        <v>7.125090388699804</v>
      </c>
    </row>
  </sheetData>
  <mergeCells count="3">
    <mergeCell ref="A1:M1"/>
    <mergeCell ref="B2:D3"/>
    <mergeCell ref="I2:K3"/>
  </mergeCells>
  <printOptions/>
  <pageMargins left="0.46" right="0.38" top="0.67" bottom="0.59" header="0.5" footer="0.5"/>
  <pageSetup fitToHeight="1" fitToWidth="1" horizontalDpi="300" verticalDpi="3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7" sqref="A2:D7"/>
    </sheetView>
  </sheetViews>
  <sheetFormatPr defaultColWidth="9.00390625" defaultRowHeight="15.75"/>
  <cols>
    <col min="1" max="1" width="25.50390625" style="233" customWidth="1"/>
    <col min="2" max="4" width="9.875" style="233" customWidth="1"/>
    <col min="5" max="16384" width="8.00390625" style="233" customWidth="1"/>
  </cols>
  <sheetData>
    <row r="1" spans="1:4" ht="38.25">
      <c r="A1" s="320" t="s">
        <v>401</v>
      </c>
      <c r="B1" s="223"/>
      <c r="C1" s="223"/>
      <c r="D1" s="223"/>
    </row>
    <row r="2" spans="1:4" ht="12.75">
      <c r="A2" s="189" t="s">
        <v>150</v>
      </c>
      <c r="B2" s="234" t="s">
        <v>209</v>
      </c>
      <c r="C2" s="234" t="s">
        <v>21</v>
      </c>
      <c r="D2" s="234" t="s">
        <v>10</v>
      </c>
    </row>
    <row r="3" spans="1:4" ht="20.25" customHeight="1">
      <c r="A3" s="235" t="s">
        <v>210</v>
      </c>
      <c r="B3" s="236">
        <v>222</v>
      </c>
      <c r="C3" s="236">
        <v>331</v>
      </c>
      <c r="D3" s="236">
        <v>553</v>
      </c>
    </row>
    <row r="4" spans="1:4" ht="20.25" customHeight="1">
      <c r="A4" s="235" t="s">
        <v>211</v>
      </c>
      <c r="B4" s="236">
        <v>252</v>
      </c>
      <c r="C4" s="236">
        <v>312</v>
      </c>
      <c r="D4" s="236">
        <v>564</v>
      </c>
    </row>
    <row r="5" spans="1:4" ht="20.25" customHeight="1">
      <c r="A5" s="235" t="s">
        <v>212</v>
      </c>
      <c r="B5" s="236">
        <v>179</v>
      </c>
      <c r="C5" s="236">
        <v>182</v>
      </c>
      <c r="D5" s="236">
        <v>361</v>
      </c>
    </row>
    <row r="6" spans="1:4" ht="20.25" customHeight="1">
      <c r="A6" s="235" t="s">
        <v>213</v>
      </c>
      <c r="B6" s="236">
        <v>171</v>
      </c>
      <c r="C6" s="236">
        <v>179</v>
      </c>
      <c r="D6" s="236">
        <v>350</v>
      </c>
    </row>
    <row r="7" spans="1:4" ht="20.25" customHeight="1">
      <c r="A7" s="237" t="s">
        <v>10</v>
      </c>
      <c r="B7" s="238">
        <v>824</v>
      </c>
      <c r="C7" s="238">
        <v>1004</v>
      </c>
      <c r="D7" s="239">
        <v>1828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20" sqref="A2:F20"/>
    </sheetView>
  </sheetViews>
  <sheetFormatPr defaultColWidth="9.00390625" defaultRowHeight="15.75"/>
  <cols>
    <col min="1" max="1" width="55.75390625" style="224" customWidth="1"/>
    <col min="2" max="3" width="11.00390625" style="224" customWidth="1"/>
    <col min="4" max="4" width="11.75390625" style="224" customWidth="1"/>
    <col min="5" max="7" width="11.00390625" style="224" customWidth="1"/>
    <col min="8" max="16384" width="8.00390625" style="224" customWidth="1"/>
  </cols>
  <sheetData>
    <row r="1" spans="1:7" ht="25.5">
      <c r="A1" s="320" t="s">
        <v>402</v>
      </c>
      <c r="B1" s="223"/>
      <c r="C1" s="223"/>
      <c r="D1" s="223"/>
      <c r="E1" s="223"/>
      <c r="F1" s="223"/>
      <c r="G1" s="240"/>
    </row>
    <row r="2" spans="1:7" ht="12.75">
      <c r="A2" s="248"/>
      <c r="B2" s="241" t="s">
        <v>109</v>
      </c>
      <c r="C2" s="241"/>
      <c r="D2" s="241"/>
      <c r="E2" s="241"/>
      <c r="F2" s="249"/>
      <c r="G2" s="242"/>
    </row>
    <row r="3" spans="1:6" ht="36.75" customHeight="1">
      <c r="A3" s="243" t="s">
        <v>214</v>
      </c>
      <c r="B3" s="274" t="s">
        <v>210</v>
      </c>
      <c r="C3" s="274" t="s">
        <v>211</v>
      </c>
      <c r="D3" s="274" t="s">
        <v>212</v>
      </c>
      <c r="E3" s="274" t="s">
        <v>213</v>
      </c>
      <c r="F3" s="244" t="s">
        <v>10</v>
      </c>
    </row>
    <row r="4" spans="1:6" ht="12.75">
      <c r="A4" s="235" t="s">
        <v>215</v>
      </c>
      <c r="B4" s="236">
        <v>18</v>
      </c>
      <c r="C4" s="236">
        <v>22</v>
      </c>
      <c r="D4" s="236">
        <v>16</v>
      </c>
      <c r="E4" s="236">
        <v>13</v>
      </c>
      <c r="F4" s="236">
        <v>69</v>
      </c>
    </row>
    <row r="5" spans="1:6" ht="12.75">
      <c r="A5" s="235" t="s">
        <v>216</v>
      </c>
      <c r="B5" s="236">
        <v>146</v>
      </c>
      <c r="C5" s="236">
        <v>170</v>
      </c>
      <c r="D5" s="236">
        <v>111</v>
      </c>
      <c r="E5" s="236">
        <v>109</v>
      </c>
      <c r="F5" s="236">
        <v>536</v>
      </c>
    </row>
    <row r="6" spans="1:6" ht="12.75">
      <c r="A6" s="235" t="s">
        <v>217</v>
      </c>
      <c r="B6" s="236">
        <v>2</v>
      </c>
      <c r="C6" s="236">
        <v>1</v>
      </c>
      <c r="D6" s="236">
        <v>2</v>
      </c>
      <c r="E6" s="236">
        <v>0</v>
      </c>
      <c r="F6" s="236">
        <v>5</v>
      </c>
    </row>
    <row r="7" spans="1:6" ht="12.75">
      <c r="A7" s="235" t="s">
        <v>218</v>
      </c>
      <c r="B7" s="236">
        <v>21</v>
      </c>
      <c r="C7" s="236">
        <v>23</v>
      </c>
      <c r="D7" s="236">
        <v>14</v>
      </c>
      <c r="E7" s="236">
        <v>12</v>
      </c>
      <c r="F7" s="236">
        <v>70</v>
      </c>
    </row>
    <row r="8" spans="1:6" ht="12.75">
      <c r="A8" s="235" t="s">
        <v>219</v>
      </c>
      <c r="B8" s="236">
        <v>12</v>
      </c>
      <c r="C8" s="236">
        <v>23</v>
      </c>
      <c r="D8" s="236">
        <v>13</v>
      </c>
      <c r="E8" s="236">
        <v>9</v>
      </c>
      <c r="F8" s="236">
        <v>57</v>
      </c>
    </row>
    <row r="9" spans="1:6" ht="12.75">
      <c r="A9" s="235" t="s">
        <v>220</v>
      </c>
      <c r="B9" s="236">
        <v>16</v>
      </c>
      <c r="C9" s="236">
        <v>18</v>
      </c>
      <c r="D9" s="236">
        <v>11</v>
      </c>
      <c r="E9" s="236">
        <v>14</v>
      </c>
      <c r="F9" s="236">
        <v>59</v>
      </c>
    </row>
    <row r="10" spans="1:6" ht="12.75">
      <c r="A10" s="235" t="s">
        <v>221</v>
      </c>
      <c r="B10" s="236">
        <v>220</v>
      </c>
      <c r="C10" s="236">
        <v>205</v>
      </c>
      <c r="D10" s="236">
        <v>125</v>
      </c>
      <c r="E10" s="236">
        <v>138</v>
      </c>
      <c r="F10" s="236">
        <v>688</v>
      </c>
    </row>
    <row r="11" spans="1:6" ht="12.75">
      <c r="A11" s="235" t="s">
        <v>222</v>
      </c>
      <c r="B11" s="236">
        <v>36</v>
      </c>
      <c r="C11" s="236">
        <v>26</v>
      </c>
      <c r="D11" s="236">
        <v>18</v>
      </c>
      <c r="E11" s="236">
        <v>14</v>
      </c>
      <c r="F11" s="236">
        <v>94</v>
      </c>
    </row>
    <row r="12" spans="1:6" ht="12.75">
      <c r="A12" s="235" t="s">
        <v>223</v>
      </c>
      <c r="B12" s="236">
        <v>15</v>
      </c>
      <c r="C12" s="236">
        <v>20</v>
      </c>
      <c r="D12" s="236">
        <v>21</v>
      </c>
      <c r="E12" s="236">
        <v>11</v>
      </c>
      <c r="F12" s="236">
        <v>67</v>
      </c>
    </row>
    <row r="13" spans="1:6" ht="12.75">
      <c r="A13" s="235" t="s">
        <v>224</v>
      </c>
      <c r="B13" s="236">
        <v>1</v>
      </c>
      <c r="C13" s="236">
        <v>2</v>
      </c>
      <c r="D13" s="236">
        <v>0</v>
      </c>
      <c r="E13" s="236">
        <v>0</v>
      </c>
      <c r="F13" s="236">
        <v>3</v>
      </c>
    </row>
    <row r="14" spans="1:6" ht="12.75">
      <c r="A14" s="235" t="s">
        <v>225</v>
      </c>
      <c r="B14" s="236">
        <v>7</v>
      </c>
      <c r="C14" s="236">
        <v>3</v>
      </c>
      <c r="D14" s="236">
        <v>3</v>
      </c>
      <c r="E14" s="236">
        <v>1</v>
      </c>
      <c r="F14" s="236">
        <v>14</v>
      </c>
    </row>
    <row r="15" spans="1:6" ht="12.75">
      <c r="A15" s="235" t="s">
        <v>226</v>
      </c>
      <c r="B15" s="236">
        <v>11</v>
      </c>
      <c r="C15" s="236">
        <v>11</v>
      </c>
      <c r="D15" s="236">
        <v>10</v>
      </c>
      <c r="E15" s="236">
        <v>4</v>
      </c>
      <c r="F15" s="236">
        <v>36</v>
      </c>
    </row>
    <row r="16" spans="1:6" ht="12.75">
      <c r="A16" s="235" t="s">
        <v>227</v>
      </c>
      <c r="B16" s="236">
        <v>0</v>
      </c>
      <c r="C16" s="236">
        <v>1</v>
      </c>
      <c r="D16" s="236">
        <v>1</v>
      </c>
      <c r="E16" s="236">
        <v>2</v>
      </c>
      <c r="F16" s="236">
        <v>4</v>
      </c>
    </row>
    <row r="17" spans="1:6" ht="12.75">
      <c r="A17" s="235" t="s">
        <v>228</v>
      </c>
      <c r="B17" s="236">
        <v>5</v>
      </c>
      <c r="C17" s="236">
        <v>4</v>
      </c>
      <c r="D17" s="236">
        <v>3</v>
      </c>
      <c r="E17" s="236">
        <v>5</v>
      </c>
      <c r="F17" s="236">
        <v>17</v>
      </c>
    </row>
    <row r="18" spans="1:6" ht="12.75">
      <c r="A18" s="235" t="s">
        <v>229</v>
      </c>
      <c r="B18" s="236">
        <v>35</v>
      </c>
      <c r="C18" s="236">
        <v>32</v>
      </c>
      <c r="D18" s="236">
        <v>11</v>
      </c>
      <c r="E18" s="236">
        <v>15</v>
      </c>
      <c r="F18" s="236">
        <v>93</v>
      </c>
    </row>
    <row r="19" spans="1:6" ht="12.75">
      <c r="A19" s="235" t="s">
        <v>403</v>
      </c>
      <c r="B19" s="236">
        <v>8</v>
      </c>
      <c r="C19" s="236">
        <v>3</v>
      </c>
      <c r="D19" s="236">
        <v>2</v>
      </c>
      <c r="E19" s="236">
        <v>3</v>
      </c>
      <c r="F19" s="236">
        <v>16</v>
      </c>
    </row>
    <row r="20" spans="1:6" ht="12.75">
      <c r="A20" s="237" t="s">
        <v>10</v>
      </c>
      <c r="B20" s="238">
        <v>553</v>
      </c>
      <c r="C20" s="238">
        <v>564</v>
      </c>
      <c r="D20" s="238">
        <v>361</v>
      </c>
      <c r="E20" s="238">
        <v>350</v>
      </c>
      <c r="F20" s="239">
        <v>1828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20" sqref="A2:F20"/>
    </sheetView>
  </sheetViews>
  <sheetFormatPr defaultColWidth="9.00390625" defaultRowHeight="15.75"/>
  <cols>
    <col min="1" max="1" width="55.75390625" style="224" customWidth="1"/>
    <col min="2" max="6" width="11.125" style="233" customWidth="1"/>
    <col min="7" max="16384" width="8.00390625" style="233" customWidth="1"/>
  </cols>
  <sheetData>
    <row r="1" spans="1:6" ht="25.5">
      <c r="A1" s="320" t="s">
        <v>404</v>
      </c>
      <c r="B1" s="245"/>
      <c r="C1" s="245"/>
      <c r="D1" s="245"/>
      <c r="E1" s="245"/>
      <c r="F1" s="245"/>
    </row>
    <row r="2" spans="1:7" s="224" customFormat="1" ht="12.75">
      <c r="A2" s="248"/>
      <c r="B2" s="241" t="s">
        <v>109</v>
      </c>
      <c r="C2" s="241"/>
      <c r="D2" s="241"/>
      <c r="E2" s="241"/>
      <c r="F2" s="249"/>
      <c r="G2" s="242"/>
    </row>
    <row r="3" spans="1:6" s="224" customFormat="1" ht="36.75" customHeight="1">
      <c r="A3" s="243" t="s">
        <v>214</v>
      </c>
      <c r="B3" s="274" t="s">
        <v>210</v>
      </c>
      <c r="C3" s="274" t="s">
        <v>211</v>
      </c>
      <c r="D3" s="274" t="s">
        <v>212</v>
      </c>
      <c r="E3" s="274" t="s">
        <v>213</v>
      </c>
      <c r="F3" s="244" t="s">
        <v>10</v>
      </c>
    </row>
    <row r="4" spans="1:6" s="224" customFormat="1" ht="12.75">
      <c r="A4" s="235" t="s">
        <v>215</v>
      </c>
      <c r="B4" s="246">
        <v>0.5086757474707512</v>
      </c>
      <c r="C4" s="246">
        <v>0.5601670316239751</v>
      </c>
      <c r="D4" s="246">
        <v>0.6463862966105118</v>
      </c>
      <c r="E4" s="246">
        <v>0.3727919247533838</v>
      </c>
      <c r="F4" s="246">
        <v>0.5138325203857468</v>
      </c>
    </row>
    <row r="5" spans="1:6" s="224" customFormat="1" ht="12.75">
      <c r="A5" s="235" t="s">
        <v>216</v>
      </c>
      <c r="B5" s="246">
        <v>4.125925507262759</v>
      </c>
      <c r="C5" s="246">
        <v>4.328563426185262</v>
      </c>
      <c r="D5" s="246">
        <v>4.484304932735426</v>
      </c>
      <c r="E5" s="246">
        <v>3.1257169075476026</v>
      </c>
      <c r="F5" s="246">
        <v>3.9915105931414527</v>
      </c>
    </row>
    <row r="6" spans="1:6" s="224" customFormat="1" ht="12.75">
      <c r="A6" s="235" t="s">
        <v>217</v>
      </c>
      <c r="B6" s="246">
        <v>0.05651952749675013</v>
      </c>
      <c r="C6" s="246">
        <v>0.02546213780108978</v>
      </c>
      <c r="D6" s="246">
        <v>0.08079828707631398</v>
      </c>
      <c r="E6" s="246">
        <v>0</v>
      </c>
      <c r="F6" s="246">
        <v>0.037234240607662804</v>
      </c>
    </row>
    <row r="7" spans="1:6" s="224" customFormat="1" ht="12.75">
      <c r="A7" s="235" t="s">
        <v>218</v>
      </c>
      <c r="B7" s="246">
        <v>0.5934550387158763</v>
      </c>
      <c r="C7" s="246">
        <v>0.5856291694250649</v>
      </c>
      <c r="D7" s="246">
        <v>0.5655880095341979</v>
      </c>
      <c r="E7" s="246">
        <v>0.3441156228492773</v>
      </c>
      <c r="F7" s="246">
        <v>0.5212793685072793</v>
      </c>
    </row>
    <row r="8" spans="1:6" s="224" customFormat="1" ht="12.75">
      <c r="A8" s="235" t="s">
        <v>219</v>
      </c>
      <c r="B8" s="246">
        <v>0.33911716498050076</v>
      </c>
      <c r="C8" s="246">
        <v>0.5856291694250649</v>
      </c>
      <c r="D8" s="246">
        <v>0.525188865996041</v>
      </c>
      <c r="E8" s="246">
        <v>0.258086717136958</v>
      </c>
      <c r="F8" s="246">
        <v>0.42447034292735597</v>
      </c>
    </row>
    <row r="9" spans="1:6" s="224" customFormat="1" ht="12.75">
      <c r="A9" s="235" t="s">
        <v>220</v>
      </c>
      <c r="B9" s="246">
        <v>0.452156219974001</v>
      </c>
      <c r="C9" s="246">
        <v>0.45831848041961604</v>
      </c>
      <c r="D9" s="246">
        <v>0.4443905789197269</v>
      </c>
      <c r="E9" s="246">
        <v>0.4014682266574902</v>
      </c>
      <c r="F9" s="246">
        <v>0.4393640391704211</v>
      </c>
    </row>
    <row r="10" spans="1:6" s="224" customFormat="1" ht="12.75">
      <c r="A10" s="235" t="s">
        <v>221</v>
      </c>
      <c r="B10" s="246">
        <v>6.217148024642515</v>
      </c>
      <c r="C10" s="246">
        <v>5.219738249223405</v>
      </c>
      <c r="D10" s="246">
        <v>5.049892942269624</v>
      </c>
      <c r="E10" s="246">
        <v>3.9573296627666896</v>
      </c>
      <c r="F10" s="246">
        <v>5.123431507614402</v>
      </c>
    </row>
    <row r="11" spans="1:6" s="224" customFormat="1" ht="12.75">
      <c r="A11" s="235" t="s">
        <v>222</v>
      </c>
      <c r="B11" s="246">
        <v>1.0173514949415023</v>
      </c>
      <c r="C11" s="246">
        <v>0.6620155828283343</v>
      </c>
      <c r="D11" s="246">
        <v>0.7271845836868258</v>
      </c>
      <c r="E11" s="246">
        <v>0.4014682266574902</v>
      </c>
      <c r="F11" s="246">
        <v>0.7000037234240607</v>
      </c>
    </row>
    <row r="12" spans="1:6" s="224" customFormat="1" ht="12.75">
      <c r="A12" s="235" t="s">
        <v>223</v>
      </c>
      <c r="B12" s="246">
        <v>0.42389645622562594</v>
      </c>
      <c r="C12" s="246">
        <v>0.5092427560217956</v>
      </c>
      <c r="D12" s="246">
        <v>0.8483820143012969</v>
      </c>
      <c r="E12" s="246">
        <v>0.3154393209451709</v>
      </c>
      <c r="F12" s="246">
        <v>0.4989388241426816</v>
      </c>
    </row>
    <row r="13" spans="1:6" s="224" customFormat="1" ht="12.75">
      <c r="A13" s="235" t="s">
        <v>224</v>
      </c>
      <c r="B13" s="246">
        <v>0.028259763748375064</v>
      </c>
      <c r="C13" s="246">
        <v>0.05092427560217956</v>
      </c>
      <c r="D13" s="246">
        <v>0</v>
      </c>
      <c r="E13" s="246">
        <v>0</v>
      </c>
      <c r="F13" s="246">
        <v>0.022340544364597682</v>
      </c>
    </row>
    <row r="14" spans="1:6" s="224" customFormat="1" ht="12.75">
      <c r="A14" s="235" t="s">
        <v>225</v>
      </c>
      <c r="B14" s="246">
        <v>0.19781834623862543</v>
      </c>
      <c r="C14" s="246">
        <v>0.07638641340326933</v>
      </c>
      <c r="D14" s="246">
        <v>0.12119743061447097</v>
      </c>
      <c r="E14" s="246">
        <v>0.028676301904106444</v>
      </c>
      <c r="F14" s="246">
        <v>0.10425587370145585</v>
      </c>
    </row>
    <row r="15" spans="1:6" s="224" customFormat="1" ht="12.75">
      <c r="A15" s="235" t="s">
        <v>226</v>
      </c>
      <c r="B15" s="246">
        <v>0.3108574012321257</v>
      </c>
      <c r="C15" s="246">
        <v>0.28008351581198754</v>
      </c>
      <c r="D15" s="246">
        <v>0.4039914353815699</v>
      </c>
      <c r="E15" s="246">
        <v>0.11470520761642578</v>
      </c>
      <c r="F15" s="246">
        <v>0.2680865323751722</v>
      </c>
    </row>
    <row r="16" spans="1:6" s="224" customFormat="1" ht="12.75">
      <c r="A16" s="235" t="s">
        <v>227</v>
      </c>
      <c r="B16" s="246">
        <v>0</v>
      </c>
      <c r="C16" s="246">
        <v>0.02546213780108978</v>
      </c>
      <c r="D16" s="246">
        <v>0.04039914353815699</v>
      </c>
      <c r="E16" s="246">
        <v>0.05735260380821289</v>
      </c>
      <c r="F16" s="246">
        <v>0.029787392486130243</v>
      </c>
    </row>
    <row r="17" spans="1:6" s="224" customFormat="1" ht="12.75">
      <c r="A17" s="235" t="s">
        <v>228</v>
      </c>
      <c r="B17" s="246">
        <v>0.1412988187418753</v>
      </c>
      <c r="C17" s="246">
        <v>0.10184855120435912</v>
      </c>
      <c r="D17" s="246">
        <v>0.12119743061447097</v>
      </c>
      <c r="E17" s="246">
        <v>0.14338150952053222</v>
      </c>
      <c r="F17" s="246">
        <v>0.12659641806605354</v>
      </c>
    </row>
    <row r="18" spans="1:6" s="224" customFormat="1" ht="12.75">
      <c r="A18" s="235" t="s">
        <v>229</v>
      </c>
      <c r="B18" s="246">
        <v>0.9890917311931272</v>
      </c>
      <c r="C18" s="246">
        <v>0.814788409634873</v>
      </c>
      <c r="D18" s="246">
        <v>0.4443905789197269</v>
      </c>
      <c r="E18" s="246">
        <v>0.4301445285615967</v>
      </c>
      <c r="F18" s="246">
        <v>0.6925568753025283</v>
      </c>
    </row>
    <row r="19" spans="1:6" s="224" customFormat="1" ht="12.75">
      <c r="A19" s="235" t="s">
        <v>403</v>
      </c>
      <c r="B19" s="246">
        <v>0.2260781099870005</v>
      </c>
      <c r="C19" s="246">
        <v>0.07638641340326933</v>
      </c>
      <c r="D19" s="246">
        <v>0.08079828707631398</v>
      </c>
      <c r="E19" s="246">
        <v>0.08602890571231933</v>
      </c>
      <c r="F19" s="246">
        <v>0.11914956994452097</v>
      </c>
    </row>
    <row r="20" spans="1:6" s="224" customFormat="1" ht="12.75">
      <c r="A20" s="237" t="s">
        <v>10</v>
      </c>
      <c r="B20" s="310">
        <v>15.627649352851412</v>
      </c>
      <c r="C20" s="310">
        <v>14.360645719814634</v>
      </c>
      <c r="D20" s="310">
        <v>14.584090817274674</v>
      </c>
      <c r="E20" s="310">
        <v>10.036705666437255</v>
      </c>
      <c r="F20" s="310">
        <v>13.612838366161522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63"/>
  <sheetViews>
    <sheetView zoomScale="85" zoomScaleNormal="85" workbookViewId="0" topLeftCell="A37">
      <selection activeCell="A44" sqref="A44:V63"/>
    </sheetView>
  </sheetViews>
  <sheetFormatPr defaultColWidth="9.00390625" defaultRowHeight="15.75"/>
  <cols>
    <col min="1" max="1" width="31.625" style="247" customWidth="1"/>
    <col min="2" max="21" width="6.125" style="247" customWidth="1"/>
    <col min="22" max="22" width="7.375" style="247" customWidth="1"/>
    <col min="23" max="16384" width="8.00390625" style="247" customWidth="1"/>
  </cols>
  <sheetData>
    <row r="1" spans="1:22" ht="15.75">
      <c r="A1" s="311" t="s">
        <v>405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3"/>
      <c r="U1" s="313"/>
      <c r="V1" s="313"/>
    </row>
    <row r="2" spans="1:22" ht="19.5" customHeight="1">
      <c r="A2" s="278" t="s">
        <v>33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2"/>
      <c r="U2" s="252"/>
      <c r="V2" s="252"/>
    </row>
    <row r="3" spans="1:22" ht="12.75">
      <c r="A3" s="376" t="s">
        <v>151</v>
      </c>
      <c r="B3" s="253" t="s">
        <v>152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314"/>
      <c r="T3" s="314"/>
      <c r="U3" s="314"/>
      <c r="V3" s="315"/>
    </row>
    <row r="4" spans="1:22" ht="25.5">
      <c r="A4" s="377"/>
      <c r="B4" s="317" t="s">
        <v>153</v>
      </c>
      <c r="C4" s="317" t="s">
        <v>154</v>
      </c>
      <c r="D4" s="255" t="s">
        <v>155</v>
      </c>
      <c r="E4" s="256" t="s">
        <v>406</v>
      </c>
      <c r="F4" s="256" t="s">
        <v>156</v>
      </c>
      <c r="G4" s="256" t="s">
        <v>407</v>
      </c>
      <c r="H4" s="256" t="s">
        <v>157</v>
      </c>
      <c r="I4" s="256" t="s">
        <v>158</v>
      </c>
      <c r="J4" s="256" t="s">
        <v>159</v>
      </c>
      <c r="K4" s="256" t="s">
        <v>160</v>
      </c>
      <c r="L4" s="256" t="s">
        <v>161</v>
      </c>
      <c r="M4" s="256" t="s">
        <v>162</v>
      </c>
      <c r="N4" s="256" t="s">
        <v>163</v>
      </c>
      <c r="O4" s="256" t="s">
        <v>164</v>
      </c>
      <c r="P4" s="256" t="s">
        <v>165</v>
      </c>
      <c r="Q4" s="256" t="s">
        <v>408</v>
      </c>
      <c r="R4" s="256" t="s">
        <v>409</v>
      </c>
      <c r="S4" s="256" t="s">
        <v>410</v>
      </c>
      <c r="T4" s="256" t="s">
        <v>411</v>
      </c>
      <c r="U4" s="257" t="s">
        <v>412</v>
      </c>
      <c r="V4" s="257" t="s">
        <v>10</v>
      </c>
    </row>
    <row r="5" spans="1:22" ht="25.5">
      <c r="A5" s="196" t="s">
        <v>215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3</v>
      </c>
      <c r="L5" s="47">
        <v>1</v>
      </c>
      <c r="M5" s="47">
        <v>1</v>
      </c>
      <c r="N5" s="47">
        <v>2</v>
      </c>
      <c r="O5" s="47">
        <v>4</v>
      </c>
      <c r="P5" s="47">
        <v>1</v>
      </c>
      <c r="Q5" s="47">
        <v>4</v>
      </c>
      <c r="R5" s="47">
        <v>6</v>
      </c>
      <c r="S5" s="47">
        <v>2</v>
      </c>
      <c r="T5" s="47">
        <v>3</v>
      </c>
      <c r="U5" s="47">
        <v>0</v>
      </c>
      <c r="V5" s="47">
        <v>27</v>
      </c>
    </row>
    <row r="6" spans="1:22" ht="12.75">
      <c r="A6" s="196" t="s">
        <v>216</v>
      </c>
      <c r="B6" s="47">
        <v>0</v>
      </c>
      <c r="C6" s="47">
        <v>0</v>
      </c>
      <c r="D6" s="47">
        <v>0</v>
      </c>
      <c r="E6" s="47">
        <v>1</v>
      </c>
      <c r="F6" s="47">
        <v>0</v>
      </c>
      <c r="G6" s="47">
        <v>0</v>
      </c>
      <c r="H6" s="47">
        <v>0</v>
      </c>
      <c r="I6" s="47">
        <v>0</v>
      </c>
      <c r="J6" s="47">
        <v>1</v>
      </c>
      <c r="K6" s="47">
        <v>7</v>
      </c>
      <c r="L6" s="47">
        <v>8</v>
      </c>
      <c r="M6" s="47">
        <v>13</v>
      </c>
      <c r="N6" s="47">
        <v>22</v>
      </c>
      <c r="O6" s="47">
        <v>29</v>
      </c>
      <c r="P6" s="47">
        <v>53</v>
      </c>
      <c r="Q6" s="47">
        <v>50</v>
      </c>
      <c r="R6" s="47">
        <v>49</v>
      </c>
      <c r="S6" s="47">
        <v>37</v>
      </c>
      <c r="T6" s="47">
        <v>14</v>
      </c>
      <c r="U6" s="47">
        <v>6</v>
      </c>
      <c r="V6" s="47">
        <v>290</v>
      </c>
    </row>
    <row r="7" spans="1:22" ht="25.5">
      <c r="A7" s="196" t="s">
        <v>217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1</v>
      </c>
      <c r="R7" s="47">
        <v>0</v>
      </c>
      <c r="S7" s="47">
        <v>2</v>
      </c>
      <c r="T7" s="47">
        <v>0</v>
      </c>
      <c r="U7" s="47">
        <v>0</v>
      </c>
      <c r="V7" s="47">
        <v>3</v>
      </c>
    </row>
    <row r="8" spans="1:22" ht="25.5">
      <c r="A8" s="196" t="s">
        <v>218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1</v>
      </c>
      <c r="K8" s="47">
        <v>0</v>
      </c>
      <c r="L8" s="47">
        <v>0</v>
      </c>
      <c r="M8" s="47">
        <v>1</v>
      </c>
      <c r="N8" s="47">
        <v>1</v>
      </c>
      <c r="O8" s="47">
        <v>2</v>
      </c>
      <c r="P8" s="47">
        <v>2</v>
      </c>
      <c r="Q8" s="47">
        <v>4</v>
      </c>
      <c r="R8" s="47">
        <v>6</v>
      </c>
      <c r="S8" s="47">
        <v>9</v>
      </c>
      <c r="T8" s="47">
        <v>4</v>
      </c>
      <c r="U8" s="47">
        <v>1</v>
      </c>
      <c r="V8" s="47">
        <v>31</v>
      </c>
    </row>
    <row r="9" spans="1:22" ht="25.5">
      <c r="A9" s="196" t="s">
        <v>219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2</v>
      </c>
      <c r="Q9" s="47">
        <v>2</v>
      </c>
      <c r="R9" s="47">
        <v>4</v>
      </c>
      <c r="S9" s="47">
        <v>11</v>
      </c>
      <c r="T9" s="47">
        <v>4</v>
      </c>
      <c r="U9" s="47">
        <v>0</v>
      </c>
      <c r="V9" s="47">
        <v>23</v>
      </c>
    </row>
    <row r="10" spans="1:22" ht="25.5">
      <c r="A10" s="196" t="s">
        <v>220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3</v>
      </c>
      <c r="P10" s="47">
        <v>4</v>
      </c>
      <c r="Q10" s="47">
        <v>3</v>
      </c>
      <c r="R10" s="47">
        <v>1</v>
      </c>
      <c r="S10" s="47">
        <v>9</v>
      </c>
      <c r="T10" s="47">
        <v>2</v>
      </c>
      <c r="U10" s="47">
        <v>0</v>
      </c>
      <c r="V10" s="47">
        <v>22</v>
      </c>
    </row>
    <row r="11" spans="1:22" ht="25.5">
      <c r="A11" s="196" t="s">
        <v>221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2</v>
      </c>
      <c r="L11" s="47">
        <v>4</v>
      </c>
      <c r="M11" s="47">
        <v>6</v>
      </c>
      <c r="N11" s="47">
        <v>7</v>
      </c>
      <c r="O11" s="47">
        <v>12</v>
      </c>
      <c r="P11" s="47">
        <v>21</v>
      </c>
      <c r="Q11" s="47">
        <v>29</v>
      </c>
      <c r="R11" s="47">
        <v>60</v>
      </c>
      <c r="S11" s="47">
        <v>69</v>
      </c>
      <c r="T11" s="47">
        <v>36</v>
      </c>
      <c r="U11" s="47">
        <v>16</v>
      </c>
      <c r="V11" s="47">
        <v>262</v>
      </c>
    </row>
    <row r="12" spans="1:22" ht="25.5">
      <c r="A12" s="196" t="s">
        <v>222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1</v>
      </c>
      <c r="N12" s="47">
        <v>1</v>
      </c>
      <c r="O12" s="47">
        <v>1</v>
      </c>
      <c r="P12" s="47">
        <v>8</v>
      </c>
      <c r="Q12" s="47">
        <v>5</v>
      </c>
      <c r="R12" s="47">
        <v>8</v>
      </c>
      <c r="S12" s="47">
        <v>7</v>
      </c>
      <c r="T12" s="47">
        <v>9</v>
      </c>
      <c r="U12" s="47">
        <v>5</v>
      </c>
      <c r="V12" s="47">
        <v>45</v>
      </c>
    </row>
    <row r="13" spans="1:22" ht="25.5">
      <c r="A13" s="196" t="s">
        <v>223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1</v>
      </c>
      <c r="K13" s="47">
        <v>1</v>
      </c>
      <c r="L13" s="47">
        <v>0</v>
      </c>
      <c r="M13" s="47">
        <v>3</v>
      </c>
      <c r="N13" s="47">
        <v>3</v>
      </c>
      <c r="O13" s="47">
        <v>1</v>
      </c>
      <c r="P13" s="47">
        <v>5</v>
      </c>
      <c r="Q13" s="47">
        <v>9</v>
      </c>
      <c r="R13" s="47">
        <v>3</v>
      </c>
      <c r="S13" s="47">
        <v>3</v>
      </c>
      <c r="T13" s="47">
        <v>3</v>
      </c>
      <c r="U13" s="47">
        <v>0</v>
      </c>
      <c r="V13" s="47">
        <v>32</v>
      </c>
    </row>
    <row r="14" spans="1:22" ht="25.5">
      <c r="A14" s="196" t="s">
        <v>224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</row>
    <row r="15" spans="1:22" ht="25.5">
      <c r="A15" s="196" t="s">
        <v>225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1</v>
      </c>
      <c r="N15" s="47">
        <v>0</v>
      </c>
      <c r="O15" s="47">
        <v>0</v>
      </c>
      <c r="P15" s="47">
        <v>1</v>
      </c>
      <c r="Q15" s="47">
        <v>0</v>
      </c>
      <c r="R15" s="47">
        <v>2</v>
      </c>
      <c r="S15" s="47">
        <v>0</v>
      </c>
      <c r="T15" s="47">
        <v>0</v>
      </c>
      <c r="U15" s="47">
        <v>0</v>
      </c>
      <c r="V15" s="47">
        <v>4</v>
      </c>
    </row>
    <row r="16" spans="1:22" ht="25.5">
      <c r="A16" s="196" t="s">
        <v>226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1</v>
      </c>
      <c r="P16" s="47">
        <v>2</v>
      </c>
      <c r="Q16" s="47">
        <v>3</v>
      </c>
      <c r="R16" s="47">
        <v>1</v>
      </c>
      <c r="S16" s="47">
        <v>5</v>
      </c>
      <c r="T16" s="47">
        <v>3</v>
      </c>
      <c r="U16" s="47">
        <v>2</v>
      </c>
      <c r="V16" s="47">
        <v>17</v>
      </c>
    </row>
    <row r="17" spans="1:22" ht="25.5">
      <c r="A17" s="196" t="s">
        <v>227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1</v>
      </c>
      <c r="M17" s="47">
        <v>2</v>
      </c>
      <c r="N17" s="47">
        <v>1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4</v>
      </c>
    </row>
    <row r="18" spans="1:22" ht="25.5">
      <c r="A18" s="196" t="s">
        <v>228</v>
      </c>
      <c r="B18" s="47">
        <v>0</v>
      </c>
      <c r="C18" s="47">
        <v>0</v>
      </c>
      <c r="D18" s="47">
        <v>0</v>
      </c>
      <c r="E18" s="47">
        <v>0</v>
      </c>
      <c r="F18" s="47">
        <v>1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1</v>
      </c>
      <c r="O18" s="47">
        <v>1</v>
      </c>
      <c r="P18" s="47">
        <v>0</v>
      </c>
      <c r="Q18" s="47">
        <v>0</v>
      </c>
      <c r="R18" s="47">
        <v>0</v>
      </c>
      <c r="S18" s="47">
        <v>3</v>
      </c>
      <c r="T18" s="47">
        <v>0</v>
      </c>
      <c r="U18" s="47">
        <v>0</v>
      </c>
      <c r="V18" s="47">
        <v>6</v>
      </c>
    </row>
    <row r="19" spans="1:22" ht="25.5">
      <c r="A19" s="196" t="s">
        <v>229</v>
      </c>
      <c r="B19" s="47">
        <v>0</v>
      </c>
      <c r="C19" s="47">
        <v>0</v>
      </c>
      <c r="D19" s="47">
        <v>0</v>
      </c>
      <c r="E19" s="47">
        <v>0</v>
      </c>
      <c r="F19" s="47">
        <v>1</v>
      </c>
      <c r="G19" s="47">
        <v>3</v>
      </c>
      <c r="H19" s="47">
        <v>1</v>
      </c>
      <c r="I19" s="47">
        <v>2</v>
      </c>
      <c r="J19" s="47">
        <v>3</v>
      </c>
      <c r="K19" s="47">
        <v>4</v>
      </c>
      <c r="L19" s="47">
        <v>4</v>
      </c>
      <c r="M19" s="47">
        <v>2</v>
      </c>
      <c r="N19" s="47">
        <v>1</v>
      </c>
      <c r="O19" s="47">
        <v>4</v>
      </c>
      <c r="P19" s="47">
        <v>2</v>
      </c>
      <c r="Q19" s="47">
        <v>5</v>
      </c>
      <c r="R19" s="47">
        <v>5</v>
      </c>
      <c r="S19" s="47">
        <v>9</v>
      </c>
      <c r="T19" s="47">
        <v>4</v>
      </c>
      <c r="U19" s="47">
        <v>0</v>
      </c>
      <c r="V19" s="47">
        <v>50</v>
      </c>
    </row>
    <row r="20" spans="1:22" ht="25.5">
      <c r="A20" s="235" t="s">
        <v>403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</v>
      </c>
      <c r="J20" s="47">
        <v>1</v>
      </c>
      <c r="K20" s="47">
        <v>1</v>
      </c>
      <c r="L20" s="47">
        <v>0</v>
      </c>
      <c r="M20" s="47">
        <v>0</v>
      </c>
      <c r="N20" s="47">
        <v>0</v>
      </c>
      <c r="O20" s="47">
        <v>0</v>
      </c>
      <c r="P20" s="47">
        <v>1</v>
      </c>
      <c r="Q20" s="47">
        <v>3</v>
      </c>
      <c r="R20" s="47">
        <v>0</v>
      </c>
      <c r="S20" s="47">
        <v>0</v>
      </c>
      <c r="T20" s="47">
        <v>0</v>
      </c>
      <c r="U20" s="47">
        <v>1</v>
      </c>
      <c r="V20" s="47">
        <v>8</v>
      </c>
    </row>
    <row r="21" spans="1:22" ht="12.75">
      <c r="A21" s="316" t="s">
        <v>10</v>
      </c>
      <c r="B21" s="203">
        <v>0</v>
      </c>
      <c r="C21" s="203">
        <v>0</v>
      </c>
      <c r="D21" s="203">
        <v>0</v>
      </c>
      <c r="E21" s="203">
        <v>1</v>
      </c>
      <c r="F21" s="203">
        <v>2</v>
      </c>
      <c r="G21" s="203">
        <v>3</v>
      </c>
      <c r="H21" s="203">
        <v>1</v>
      </c>
      <c r="I21" s="203">
        <v>3</v>
      </c>
      <c r="J21" s="203">
        <v>7</v>
      </c>
      <c r="K21" s="203">
        <v>18</v>
      </c>
      <c r="L21" s="203">
        <v>18</v>
      </c>
      <c r="M21" s="203">
        <v>30</v>
      </c>
      <c r="N21" s="203">
        <v>39</v>
      </c>
      <c r="O21" s="203">
        <v>58</v>
      </c>
      <c r="P21" s="203">
        <v>102</v>
      </c>
      <c r="Q21" s="203">
        <v>118</v>
      </c>
      <c r="R21" s="203">
        <v>145</v>
      </c>
      <c r="S21" s="203">
        <v>166</v>
      </c>
      <c r="T21" s="203">
        <v>82</v>
      </c>
      <c r="U21" s="203">
        <v>31</v>
      </c>
      <c r="V21" s="203">
        <v>824</v>
      </c>
    </row>
    <row r="22" ht="12.75">
      <c r="A22" s="196"/>
    </row>
    <row r="23" spans="1:22" ht="15.75">
      <c r="A23" s="278" t="s">
        <v>21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318"/>
      <c r="R23" s="318"/>
      <c r="S23" s="318"/>
      <c r="T23" s="252"/>
      <c r="U23" s="252"/>
      <c r="V23" s="252"/>
    </row>
    <row r="24" spans="1:22" ht="12.75">
      <c r="A24" s="376" t="s">
        <v>151</v>
      </c>
      <c r="B24" s="253" t="s">
        <v>152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314"/>
      <c r="T24" s="314"/>
      <c r="U24" s="314"/>
      <c r="V24" s="315"/>
    </row>
    <row r="25" spans="1:25" ht="26.25">
      <c r="A25" s="377"/>
      <c r="B25" s="317" t="s">
        <v>153</v>
      </c>
      <c r="C25" s="317" t="s">
        <v>154</v>
      </c>
      <c r="D25" s="255" t="s">
        <v>155</v>
      </c>
      <c r="E25" s="256" t="s">
        <v>406</v>
      </c>
      <c r="F25" s="256" t="s">
        <v>156</v>
      </c>
      <c r="G25" s="256" t="s">
        <v>407</v>
      </c>
      <c r="H25" s="256" t="s">
        <v>157</v>
      </c>
      <c r="I25" s="256" t="s">
        <v>158</v>
      </c>
      <c r="J25" s="256" t="s">
        <v>159</v>
      </c>
      <c r="K25" s="256" t="s">
        <v>160</v>
      </c>
      <c r="L25" s="256" t="s">
        <v>161</v>
      </c>
      <c r="M25" s="256" t="s">
        <v>162</v>
      </c>
      <c r="N25" s="256" t="s">
        <v>163</v>
      </c>
      <c r="O25" s="256" t="s">
        <v>164</v>
      </c>
      <c r="P25" s="256" t="s">
        <v>165</v>
      </c>
      <c r="Q25" s="256" t="s">
        <v>408</v>
      </c>
      <c r="R25" s="256" t="s">
        <v>409</v>
      </c>
      <c r="S25" s="256" t="s">
        <v>410</v>
      </c>
      <c r="T25" s="256" t="s">
        <v>411</v>
      </c>
      <c r="U25" s="257" t="s">
        <v>412</v>
      </c>
      <c r="V25" s="257" t="s">
        <v>10</v>
      </c>
      <c r="W25" s="200"/>
      <c r="X25" s="200"/>
      <c r="Y25" s="200"/>
    </row>
    <row r="26" spans="1:25" ht="25.5">
      <c r="A26" s="196" t="s">
        <v>215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1</v>
      </c>
      <c r="L26" s="47">
        <v>0</v>
      </c>
      <c r="M26" s="47">
        <v>0</v>
      </c>
      <c r="N26" s="47">
        <v>1</v>
      </c>
      <c r="O26" s="47">
        <v>1</v>
      </c>
      <c r="P26" s="47">
        <v>4</v>
      </c>
      <c r="Q26" s="47">
        <v>8</v>
      </c>
      <c r="R26" s="47">
        <v>9</v>
      </c>
      <c r="S26" s="47">
        <v>10</v>
      </c>
      <c r="T26" s="47">
        <v>5</v>
      </c>
      <c r="U26" s="47">
        <v>3</v>
      </c>
      <c r="V26" s="47">
        <v>42</v>
      </c>
      <c r="W26" s="200"/>
      <c r="X26" s="200"/>
      <c r="Y26" s="200"/>
    </row>
    <row r="27" spans="1:25" ht="15.75">
      <c r="A27" s="196" t="s">
        <v>216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3</v>
      </c>
      <c r="J27" s="47">
        <v>2</v>
      </c>
      <c r="K27" s="47">
        <v>3</v>
      </c>
      <c r="L27" s="47">
        <v>5</v>
      </c>
      <c r="M27" s="47">
        <v>8</v>
      </c>
      <c r="N27" s="47">
        <v>26</v>
      </c>
      <c r="O27" s="47">
        <v>21</v>
      </c>
      <c r="P27" s="47">
        <v>37</v>
      </c>
      <c r="Q27" s="47">
        <v>35</v>
      </c>
      <c r="R27" s="47">
        <v>46</v>
      </c>
      <c r="S27" s="47">
        <v>39</v>
      </c>
      <c r="T27" s="47">
        <v>14</v>
      </c>
      <c r="U27" s="47">
        <v>7</v>
      </c>
      <c r="V27" s="47">
        <v>246</v>
      </c>
      <c r="W27" s="200"/>
      <c r="X27" s="200"/>
      <c r="Y27" s="200"/>
    </row>
    <row r="28" spans="1:25" ht="25.5">
      <c r="A28" s="196" t="s">
        <v>217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1</v>
      </c>
      <c r="R28" s="47">
        <v>1</v>
      </c>
      <c r="S28" s="47">
        <v>0</v>
      </c>
      <c r="T28" s="47">
        <v>0</v>
      </c>
      <c r="U28" s="47">
        <v>0</v>
      </c>
      <c r="V28" s="47">
        <v>2</v>
      </c>
      <c r="W28" s="200"/>
      <c r="X28" s="200"/>
      <c r="Y28" s="200"/>
    </row>
    <row r="29" spans="1:25" ht="25.5">
      <c r="A29" s="196" t="s">
        <v>218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1</v>
      </c>
      <c r="N29" s="47">
        <v>0</v>
      </c>
      <c r="O29" s="47">
        <v>2</v>
      </c>
      <c r="P29" s="47">
        <v>1</v>
      </c>
      <c r="Q29" s="47">
        <v>3</v>
      </c>
      <c r="R29" s="47">
        <v>6</v>
      </c>
      <c r="S29" s="47">
        <v>9</v>
      </c>
      <c r="T29" s="47">
        <v>12</v>
      </c>
      <c r="U29" s="47">
        <v>5</v>
      </c>
      <c r="V29" s="47">
        <v>39</v>
      </c>
      <c r="W29" s="200"/>
      <c r="X29" s="200"/>
      <c r="Y29" s="200"/>
    </row>
    <row r="30" spans="1:25" ht="25.5">
      <c r="A30" s="196" t="s">
        <v>219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4</v>
      </c>
      <c r="R30" s="47">
        <v>5</v>
      </c>
      <c r="S30" s="47">
        <v>9</v>
      </c>
      <c r="T30" s="47">
        <v>9</v>
      </c>
      <c r="U30" s="47">
        <v>7</v>
      </c>
      <c r="V30" s="47">
        <v>34</v>
      </c>
      <c r="W30" s="200"/>
      <c r="X30" s="200"/>
      <c r="Y30" s="200"/>
    </row>
    <row r="31" spans="1:25" ht="25.5">
      <c r="A31" s="196" t="s">
        <v>220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1</v>
      </c>
      <c r="N31" s="47">
        <v>0</v>
      </c>
      <c r="O31" s="47">
        <v>1</v>
      </c>
      <c r="P31" s="47">
        <v>2</v>
      </c>
      <c r="Q31" s="47">
        <v>6</v>
      </c>
      <c r="R31" s="47">
        <v>6</v>
      </c>
      <c r="S31" s="47">
        <v>14</v>
      </c>
      <c r="T31" s="47">
        <v>4</v>
      </c>
      <c r="U31" s="47">
        <v>3</v>
      </c>
      <c r="V31" s="47">
        <v>37</v>
      </c>
      <c r="W31" s="200"/>
      <c r="X31" s="200"/>
      <c r="Y31" s="200"/>
    </row>
    <row r="32" spans="1:25" ht="25.5">
      <c r="A32" s="196" t="s">
        <v>221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1</v>
      </c>
      <c r="K32" s="47">
        <v>1</v>
      </c>
      <c r="L32" s="47">
        <v>0</v>
      </c>
      <c r="M32" s="47">
        <v>0</v>
      </c>
      <c r="N32" s="47">
        <v>8</v>
      </c>
      <c r="O32" s="47">
        <v>6</v>
      </c>
      <c r="P32" s="47">
        <v>29</v>
      </c>
      <c r="Q32" s="47">
        <v>34</v>
      </c>
      <c r="R32" s="47">
        <v>75</v>
      </c>
      <c r="S32" s="47">
        <v>141</v>
      </c>
      <c r="T32" s="47">
        <v>74</v>
      </c>
      <c r="U32" s="47">
        <v>57</v>
      </c>
      <c r="V32" s="47">
        <v>426</v>
      </c>
      <c r="W32" s="200"/>
      <c r="X32" s="200"/>
      <c r="Y32" s="200"/>
    </row>
    <row r="33" spans="1:25" ht="25.5">
      <c r="A33" s="196" t="s">
        <v>222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1</v>
      </c>
      <c r="N33" s="47">
        <v>2</v>
      </c>
      <c r="O33" s="47">
        <v>1</v>
      </c>
      <c r="P33" s="47">
        <v>1</v>
      </c>
      <c r="Q33" s="47">
        <v>4</v>
      </c>
      <c r="R33" s="47">
        <v>7</v>
      </c>
      <c r="S33" s="47">
        <v>23</v>
      </c>
      <c r="T33" s="47">
        <v>6</v>
      </c>
      <c r="U33" s="47">
        <v>4</v>
      </c>
      <c r="V33" s="47">
        <v>49</v>
      </c>
      <c r="W33" s="200"/>
      <c r="X33" s="200"/>
      <c r="Y33" s="200"/>
    </row>
    <row r="34" spans="1:25" ht="25.5">
      <c r="A34" s="196" t="s">
        <v>223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3</v>
      </c>
      <c r="P34" s="47">
        <v>2</v>
      </c>
      <c r="Q34" s="47">
        <v>1</v>
      </c>
      <c r="R34" s="47">
        <v>10</v>
      </c>
      <c r="S34" s="47">
        <v>9</v>
      </c>
      <c r="T34" s="47">
        <v>9</v>
      </c>
      <c r="U34" s="47">
        <v>1</v>
      </c>
      <c r="V34" s="47">
        <v>35</v>
      </c>
      <c r="W34" s="200"/>
      <c r="X34" s="200"/>
      <c r="Y34" s="200"/>
    </row>
    <row r="35" spans="1:25" ht="25.5">
      <c r="A35" s="196" t="s">
        <v>224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1</v>
      </c>
      <c r="R35" s="47">
        <v>0</v>
      </c>
      <c r="S35" s="47">
        <v>1</v>
      </c>
      <c r="T35" s="47">
        <v>0</v>
      </c>
      <c r="U35" s="47">
        <v>1</v>
      </c>
      <c r="V35" s="47">
        <v>3</v>
      </c>
      <c r="W35" s="200"/>
      <c r="X35" s="200"/>
      <c r="Y35" s="200"/>
    </row>
    <row r="36" spans="1:25" ht="25.5">
      <c r="A36" s="196" t="s">
        <v>225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1</v>
      </c>
      <c r="Q36" s="47">
        <v>2</v>
      </c>
      <c r="R36" s="47">
        <v>2</v>
      </c>
      <c r="S36" s="47">
        <v>3</v>
      </c>
      <c r="T36" s="47">
        <v>1</v>
      </c>
      <c r="U36" s="47">
        <v>1</v>
      </c>
      <c r="V36" s="47">
        <v>10</v>
      </c>
      <c r="W36" s="200"/>
      <c r="X36" s="200"/>
      <c r="Y36" s="200"/>
    </row>
    <row r="37" spans="1:25" ht="25.5">
      <c r="A37" s="196" t="s">
        <v>226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3</v>
      </c>
      <c r="R37" s="47">
        <v>4</v>
      </c>
      <c r="S37" s="47">
        <v>6</v>
      </c>
      <c r="T37" s="47">
        <v>4</v>
      </c>
      <c r="U37" s="47">
        <v>2</v>
      </c>
      <c r="V37" s="47">
        <v>19</v>
      </c>
      <c r="W37" s="200"/>
      <c r="X37" s="200"/>
      <c r="Y37" s="200"/>
    </row>
    <row r="38" spans="1:25" ht="25.5">
      <c r="A38" s="196" t="s">
        <v>227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200"/>
      <c r="X38" s="200"/>
      <c r="Y38" s="200"/>
    </row>
    <row r="39" spans="1:25" ht="25.5">
      <c r="A39" s="196" t="s">
        <v>228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1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1</v>
      </c>
      <c r="O39" s="47">
        <v>0</v>
      </c>
      <c r="P39" s="47">
        <v>0</v>
      </c>
      <c r="Q39" s="47">
        <v>0</v>
      </c>
      <c r="R39" s="47">
        <v>1</v>
      </c>
      <c r="S39" s="47">
        <v>2</v>
      </c>
      <c r="T39" s="47">
        <v>2</v>
      </c>
      <c r="U39" s="47">
        <v>4</v>
      </c>
      <c r="V39" s="47">
        <v>11</v>
      </c>
      <c r="W39" s="200"/>
      <c r="X39" s="200"/>
      <c r="Y39" s="200"/>
    </row>
    <row r="40" spans="1:25" ht="25.5">
      <c r="A40" s="196" t="s">
        <v>229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1</v>
      </c>
      <c r="H40" s="47">
        <v>0</v>
      </c>
      <c r="I40" s="47">
        <v>0</v>
      </c>
      <c r="J40" s="47">
        <v>0</v>
      </c>
      <c r="K40" s="47">
        <v>1</v>
      </c>
      <c r="L40" s="47">
        <v>1</v>
      </c>
      <c r="M40" s="47">
        <v>1</v>
      </c>
      <c r="N40" s="47">
        <v>0</v>
      </c>
      <c r="O40" s="47">
        <v>1</v>
      </c>
      <c r="P40" s="47">
        <v>0</v>
      </c>
      <c r="Q40" s="47">
        <v>5</v>
      </c>
      <c r="R40" s="47">
        <v>5</v>
      </c>
      <c r="S40" s="47">
        <v>16</v>
      </c>
      <c r="T40" s="47">
        <v>9</v>
      </c>
      <c r="U40" s="47">
        <v>3</v>
      </c>
      <c r="V40" s="47">
        <v>43</v>
      </c>
      <c r="W40" s="200"/>
      <c r="X40" s="200"/>
      <c r="Y40" s="200"/>
    </row>
    <row r="41" spans="1:25" ht="26.25">
      <c r="A41" s="235" t="s">
        <v>403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1</v>
      </c>
      <c r="L41" s="47">
        <v>2</v>
      </c>
      <c r="M41" s="47">
        <v>1</v>
      </c>
      <c r="N41" s="47">
        <v>0</v>
      </c>
      <c r="O41" s="47">
        <v>1</v>
      </c>
      <c r="P41" s="47">
        <v>0</v>
      </c>
      <c r="Q41" s="47">
        <v>1</v>
      </c>
      <c r="R41" s="47">
        <v>1</v>
      </c>
      <c r="S41" s="47">
        <v>0</v>
      </c>
      <c r="T41" s="47">
        <v>1</v>
      </c>
      <c r="U41" s="47">
        <v>0</v>
      </c>
      <c r="V41" s="47">
        <v>8</v>
      </c>
      <c r="W41" s="200"/>
      <c r="X41" s="200"/>
      <c r="Y41" s="200"/>
    </row>
    <row r="42" spans="1:25" ht="15.75">
      <c r="A42" s="316" t="s">
        <v>10</v>
      </c>
      <c r="B42" s="203">
        <v>0</v>
      </c>
      <c r="C42" s="203">
        <v>0</v>
      </c>
      <c r="D42" s="203">
        <v>0</v>
      </c>
      <c r="E42" s="203">
        <v>0</v>
      </c>
      <c r="F42" s="203">
        <v>0</v>
      </c>
      <c r="G42" s="203">
        <v>2</v>
      </c>
      <c r="H42" s="203">
        <v>0</v>
      </c>
      <c r="I42" s="203">
        <v>3</v>
      </c>
      <c r="J42" s="203">
        <v>3</v>
      </c>
      <c r="K42" s="203">
        <v>7</v>
      </c>
      <c r="L42" s="203">
        <v>8</v>
      </c>
      <c r="M42" s="203">
        <v>13</v>
      </c>
      <c r="N42" s="203">
        <v>38</v>
      </c>
      <c r="O42" s="203">
        <v>37</v>
      </c>
      <c r="P42" s="203">
        <v>77</v>
      </c>
      <c r="Q42" s="203">
        <v>108</v>
      </c>
      <c r="R42" s="203">
        <v>178</v>
      </c>
      <c r="S42" s="203">
        <v>282</v>
      </c>
      <c r="T42" s="203">
        <v>150</v>
      </c>
      <c r="U42" s="203">
        <v>98</v>
      </c>
      <c r="V42" s="258">
        <v>1004</v>
      </c>
      <c r="W42" s="200"/>
      <c r="X42" s="200"/>
      <c r="Y42" s="200"/>
    </row>
    <row r="43" ht="15.75">
      <c r="A43" s="200"/>
    </row>
    <row r="44" spans="1:22" ht="15.75">
      <c r="A44" s="278" t="s">
        <v>10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318"/>
      <c r="R44" s="318"/>
      <c r="S44" s="318"/>
      <c r="T44" s="252"/>
      <c r="U44" s="252"/>
      <c r="V44" s="252"/>
    </row>
    <row r="45" spans="1:22" ht="12.75">
      <c r="A45" s="197"/>
      <c r="B45" s="253" t="s">
        <v>152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314"/>
      <c r="T45" s="314"/>
      <c r="U45" s="314"/>
      <c r="V45" s="315"/>
    </row>
    <row r="46" spans="1:22" ht="25.5">
      <c r="A46" s="316" t="s">
        <v>151</v>
      </c>
      <c r="B46" s="317" t="s">
        <v>153</v>
      </c>
      <c r="C46" s="317" t="s">
        <v>154</v>
      </c>
      <c r="D46" s="255" t="s">
        <v>155</v>
      </c>
      <c r="E46" s="256" t="s">
        <v>406</v>
      </c>
      <c r="F46" s="256" t="s">
        <v>156</v>
      </c>
      <c r="G46" s="256" t="s">
        <v>407</v>
      </c>
      <c r="H46" s="256" t="s">
        <v>157</v>
      </c>
      <c r="I46" s="256" t="s">
        <v>158</v>
      </c>
      <c r="J46" s="256" t="s">
        <v>159</v>
      </c>
      <c r="K46" s="256" t="s">
        <v>160</v>
      </c>
      <c r="L46" s="256" t="s">
        <v>161</v>
      </c>
      <c r="M46" s="256" t="s">
        <v>162</v>
      </c>
      <c r="N46" s="256" t="s">
        <v>163</v>
      </c>
      <c r="O46" s="256" t="s">
        <v>164</v>
      </c>
      <c r="P46" s="256" t="s">
        <v>165</v>
      </c>
      <c r="Q46" s="256" t="s">
        <v>408</v>
      </c>
      <c r="R46" s="256" t="s">
        <v>409</v>
      </c>
      <c r="S46" s="256" t="s">
        <v>410</v>
      </c>
      <c r="T46" s="256" t="s">
        <v>411</v>
      </c>
      <c r="U46" s="257" t="s">
        <v>412</v>
      </c>
      <c r="V46" s="257" t="s">
        <v>10</v>
      </c>
    </row>
    <row r="47" spans="1:22" ht="25.5">
      <c r="A47" s="196" t="s">
        <v>215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4</v>
      </c>
      <c r="L47" s="47">
        <v>1</v>
      </c>
      <c r="M47" s="47">
        <v>1</v>
      </c>
      <c r="N47" s="47">
        <v>3</v>
      </c>
      <c r="O47" s="47">
        <v>5</v>
      </c>
      <c r="P47" s="47">
        <v>5</v>
      </c>
      <c r="Q47" s="47">
        <v>12</v>
      </c>
      <c r="R47" s="47">
        <v>15</v>
      </c>
      <c r="S47" s="47">
        <v>12</v>
      </c>
      <c r="T47" s="47">
        <v>8</v>
      </c>
      <c r="U47" s="47">
        <v>3</v>
      </c>
      <c r="V47" s="47">
        <v>69</v>
      </c>
    </row>
    <row r="48" spans="1:22" ht="12.75">
      <c r="A48" s="196" t="s">
        <v>216</v>
      </c>
      <c r="B48" s="47">
        <v>0</v>
      </c>
      <c r="C48" s="47">
        <v>0</v>
      </c>
      <c r="D48" s="47">
        <v>0</v>
      </c>
      <c r="E48" s="47">
        <v>1</v>
      </c>
      <c r="F48" s="47">
        <v>0</v>
      </c>
      <c r="G48" s="47">
        <v>0</v>
      </c>
      <c r="H48" s="47">
        <v>0</v>
      </c>
      <c r="I48" s="47">
        <v>3</v>
      </c>
      <c r="J48" s="47">
        <v>3</v>
      </c>
      <c r="K48" s="47">
        <v>10</v>
      </c>
      <c r="L48" s="47">
        <v>13</v>
      </c>
      <c r="M48" s="47">
        <v>21</v>
      </c>
      <c r="N48" s="47">
        <v>48</v>
      </c>
      <c r="O48" s="47">
        <v>50</v>
      </c>
      <c r="P48" s="47">
        <v>90</v>
      </c>
      <c r="Q48" s="47">
        <v>85</v>
      </c>
      <c r="R48" s="47">
        <v>95</v>
      </c>
      <c r="S48" s="47">
        <v>76</v>
      </c>
      <c r="T48" s="47">
        <v>28</v>
      </c>
      <c r="U48" s="47">
        <v>13</v>
      </c>
      <c r="V48" s="47">
        <v>536</v>
      </c>
    </row>
    <row r="49" spans="1:22" ht="25.5">
      <c r="A49" s="196" t="s">
        <v>217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2</v>
      </c>
      <c r="R49" s="47">
        <v>1</v>
      </c>
      <c r="S49" s="47">
        <v>2</v>
      </c>
      <c r="T49" s="47">
        <v>0</v>
      </c>
      <c r="U49" s="47">
        <v>0</v>
      </c>
      <c r="V49" s="47">
        <v>5</v>
      </c>
    </row>
    <row r="50" spans="1:22" ht="25.5">
      <c r="A50" s="196" t="s">
        <v>218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1</v>
      </c>
      <c r="K50" s="47">
        <v>0</v>
      </c>
      <c r="L50" s="47">
        <v>0</v>
      </c>
      <c r="M50" s="47">
        <v>2</v>
      </c>
      <c r="N50" s="47">
        <v>1</v>
      </c>
      <c r="O50" s="47">
        <v>4</v>
      </c>
      <c r="P50" s="47">
        <v>3</v>
      </c>
      <c r="Q50" s="47">
        <v>7</v>
      </c>
      <c r="R50" s="47">
        <v>12</v>
      </c>
      <c r="S50" s="47">
        <v>18</v>
      </c>
      <c r="T50" s="47">
        <v>16</v>
      </c>
      <c r="U50" s="47">
        <v>6</v>
      </c>
      <c r="V50" s="47">
        <v>70</v>
      </c>
    </row>
    <row r="51" spans="1:22" ht="25.5">
      <c r="A51" s="196" t="s">
        <v>219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2</v>
      </c>
      <c r="Q51" s="47">
        <v>6</v>
      </c>
      <c r="R51" s="47">
        <v>9</v>
      </c>
      <c r="S51" s="47">
        <v>20</v>
      </c>
      <c r="T51" s="47">
        <v>13</v>
      </c>
      <c r="U51" s="47">
        <v>7</v>
      </c>
      <c r="V51" s="47">
        <v>57</v>
      </c>
    </row>
    <row r="52" spans="1:22" ht="25.5">
      <c r="A52" s="196" t="s">
        <v>220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1</v>
      </c>
      <c r="N52" s="47">
        <v>0</v>
      </c>
      <c r="O52" s="47">
        <v>4</v>
      </c>
      <c r="P52" s="47">
        <v>6</v>
      </c>
      <c r="Q52" s="47">
        <v>9</v>
      </c>
      <c r="R52" s="47">
        <v>7</v>
      </c>
      <c r="S52" s="47">
        <v>23</v>
      </c>
      <c r="T52" s="47">
        <v>6</v>
      </c>
      <c r="U52" s="47">
        <v>3</v>
      </c>
      <c r="V52" s="47">
        <v>59</v>
      </c>
    </row>
    <row r="53" spans="1:22" ht="25.5">
      <c r="A53" s="196" t="s">
        <v>221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1</v>
      </c>
      <c r="K53" s="47">
        <v>3</v>
      </c>
      <c r="L53" s="47">
        <v>4</v>
      </c>
      <c r="M53" s="47">
        <v>6</v>
      </c>
      <c r="N53" s="47">
        <v>15</v>
      </c>
      <c r="O53" s="47">
        <v>18</v>
      </c>
      <c r="P53" s="47">
        <v>50</v>
      </c>
      <c r="Q53" s="47">
        <v>63</v>
      </c>
      <c r="R53" s="47">
        <v>135</v>
      </c>
      <c r="S53" s="47">
        <v>210</v>
      </c>
      <c r="T53" s="47">
        <v>110</v>
      </c>
      <c r="U53" s="47">
        <v>73</v>
      </c>
      <c r="V53" s="47">
        <v>688</v>
      </c>
    </row>
    <row r="54" spans="1:22" ht="25.5">
      <c r="A54" s="196" t="s">
        <v>222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2</v>
      </c>
      <c r="N54" s="47">
        <v>3</v>
      </c>
      <c r="O54" s="47">
        <v>2</v>
      </c>
      <c r="P54" s="47">
        <v>9</v>
      </c>
      <c r="Q54" s="47">
        <v>9</v>
      </c>
      <c r="R54" s="47">
        <v>15</v>
      </c>
      <c r="S54" s="47">
        <v>30</v>
      </c>
      <c r="T54" s="47">
        <v>15</v>
      </c>
      <c r="U54" s="47">
        <v>9</v>
      </c>
      <c r="V54" s="47">
        <v>94</v>
      </c>
    </row>
    <row r="55" spans="1:22" ht="25.5">
      <c r="A55" s="196" t="s">
        <v>223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</v>
      </c>
      <c r="K55" s="47">
        <v>1</v>
      </c>
      <c r="L55" s="47">
        <v>0</v>
      </c>
      <c r="M55" s="47">
        <v>3</v>
      </c>
      <c r="N55" s="47">
        <v>3</v>
      </c>
      <c r="O55" s="47">
        <v>4</v>
      </c>
      <c r="P55" s="47">
        <v>7</v>
      </c>
      <c r="Q55" s="47">
        <v>10</v>
      </c>
      <c r="R55" s="47">
        <v>13</v>
      </c>
      <c r="S55" s="47">
        <v>12</v>
      </c>
      <c r="T55" s="47">
        <v>12</v>
      </c>
      <c r="U55" s="47">
        <v>1</v>
      </c>
      <c r="V55" s="47">
        <v>67</v>
      </c>
    </row>
    <row r="56" spans="1:22" ht="25.5">
      <c r="A56" s="196" t="s">
        <v>224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1</v>
      </c>
      <c r="R56" s="47">
        <v>0</v>
      </c>
      <c r="S56" s="47">
        <v>1</v>
      </c>
      <c r="T56" s="47">
        <v>0</v>
      </c>
      <c r="U56" s="47">
        <v>1</v>
      </c>
      <c r="V56" s="47">
        <v>3</v>
      </c>
    </row>
    <row r="57" spans="1:22" ht="25.5">
      <c r="A57" s="196" t="s">
        <v>225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1</v>
      </c>
      <c r="N57" s="47">
        <v>0</v>
      </c>
      <c r="O57" s="47">
        <v>0</v>
      </c>
      <c r="P57" s="47">
        <v>2</v>
      </c>
      <c r="Q57" s="47">
        <v>2</v>
      </c>
      <c r="R57" s="47">
        <v>4</v>
      </c>
      <c r="S57" s="47">
        <v>3</v>
      </c>
      <c r="T57" s="47">
        <v>1</v>
      </c>
      <c r="U57" s="47">
        <v>1</v>
      </c>
      <c r="V57" s="47">
        <v>14</v>
      </c>
    </row>
    <row r="58" spans="1:22" ht="25.5">
      <c r="A58" s="196" t="s">
        <v>226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1</v>
      </c>
      <c r="P58" s="47">
        <v>2</v>
      </c>
      <c r="Q58" s="47">
        <v>6</v>
      </c>
      <c r="R58" s="47">
        <v>5</v>
      </c>
      <c r="S58" s="47">
        <v>11</v>
      </c>
      <c r="T58" s="47">
        <v>7</v>
      </c>
      <c r="U58" s="47">
        <v>4</v>
      </c>
      <c r="V58" s="47">
        <v>36</v>
      </c>
    </row>
    <row r="59" spans="1:22" ht="25.5">
      <c r="A59" s="196" t="s">
        <v>227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1</v>
      </c>
      <c r="M59" s="47">
        <v>2</v>
      </c>
      <c r="N59" s="47">
        <v>1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4</v>
      </c>
    </row>
    <row r="60" spans="1:22" ht="25.5">
      <c r="A60" s="196" t="s">
        <v>228</v>
      </c>
      <c r="B60" s="47">
        <v>0</v>
      </c>
      <c r="C60" s="47">
        <v>0</v>
      </c>
      <c r="D60" s="47">
        <v>0</v>
      </c>
      <c r="E60" s="47">
        <v>0</v>
      </c>
      <c r="F60" s="47">
        <v>1</v>
      </c>
      <c r="G60" s="47">
        <v>1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2</v>
      </c>
      <c r="O60" s="47">
        <v>1</v>
      </c>
      <c r="P60" s="47">
        <v>0</v>
      </c>
      <c r="Q60" s="47">
        <v>0</v>
      </c>
      <c r="R60" s="47">
        <v>1</v>
      </c>
      <c r="S60" s="47">
        <v>5</v>
      </c>
      <c r="T60" s="47">
        <v>2</v>
      </c>
      <c r="U60" s="47">
        <v>4</v>
      </c>
      <c r="V60" s="47">
        <v>17</v>
      </c>
    </row>
    <row r="61" spans="1:22" ht="25.5">
      <c r="A61" s="196" t="s">
        <v>229</v>
      </c>
      <c r="B61" s="47">
        <v>0</v>
      </c>
      <c r="C61" s="47">
        <v>0</v>
      </c>
      <c r="D61" s="47">
        <v>0</v>
      </c>
      <c r="E61" s="47">
        <v>0</v>
      </c>
      <c r="F61" s="47">
        <v>1</v>
      </c>
      <c r="G61" s="47">
        <v>4</v>
      </c>
      <c r="H61" s="47">
        <v>1</v>
      </c>
      <c r="I61" s="47">
        <v>2</v>
      </c>
      <c r="J61" s="47">
        <v>3</v>
      </c>
      <c r="K61" s="47">
        <v>5</v>
      </c>
      <c r="L61" s="47">
        <v>5</v>
      </c>
      <c r="M61" s="47">
        <v>3</v>
      </c>
      <c r="N61" s="47">
        <v>1</v>
      </c>
      <c r="O61" s="47">
        <v>5</v>
      </c>
      <c r="P61" s="47">
        <v>2</v>
      </c>
      <c r="Q61" s="47">
        <v>10</v>
      </c>
      <c r="R61" s="47">
        <v>10</v>
      </c>
      <c r="S61" s="47">
        <v>25</v>
      </c>
      <c r="T61" s="47">
        <v>13</v>
      </c>
      <c r="U61" s="47">
        <v>3</v>
      </c>
      <c r="V61" s="47">
        <v>93</v>
      </c>
    </row>
    <row r="62" spans="1:22" ht="25.5">
      <c r="A62" s="235" t="s">
        <v>403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</v>
      </c>
      <c r="J62" s="47">
        <v>1</v>
      </c>
      <c r="K62" s="47">
        <v>2</v>
      </c>
      <c r="L62" s="47">
        <v>2</v>
      </c>
      <c r="M62" s="47">
        <v>1</v>
      </c>
      <c r="N62" s="47">
        <v>0</v>
      </c>
      <c r="O62" s="47">
        <v>1</v>
      </c>
      <c r="P62" s="47">
        <v>1</v>
      </c>
      <c r="Q62" s="47">
        <v>4</v>
      </c>
      <c r="R62" s="47">
        <v>1</v>
      </c>
      <c r="S62" s="47">
        <v>0</v>
      </c>
      <c r="T62" s="47">
        <v>1</v>
      </c>
      <c r="U62" s="47">
        <v>1</v>
      </c>
      <c r="V62" s="47">
        <v>16</v>
      </c>
    </row>
    <row r="63" spans="1:22" ht="12.75">
      <c r="A63" s="316" t="s">
        <v>10</v>
      </c>
      <c r="B63" s="203">
        <v>0</v>
      </c>
      <c r="C63" s="203">
        <v>0</v>
      </c>
      <c r="D63" s="203">
        <v>0</v>
      </c>
      <c r="E63" s="203">
        <v>1</v>
      </c>
      <c r="F63" s="203">
        <v>2</v>
      </c>
      <c r="G63" s="203">
        <v>5</v>
      </c>
      <c r="H63" s="203">
        <v>1</v>
      </c>
      <c r="I63" s="203">
        <v>6</v>
      </c>
      <c r="J63" s="203">
        <v>10</v>
      </c>
      <c r="K63" s="203">
        <v>25</v>
      </c>
      <c r="L63" s="203">
        <v>26</v>
      </c>
      <c r="M63" s="203">
        <v>43</v>
      </c>
      <c r="N63" s="203">
        <v>77</v>
      </c>
      <c r="O63" s="203">
        <v>95</v>
      </c>
      <c r="P63" s="203">
        <v>179</v>
      </c>
      <c r="Q63" s="203">
        <v>226</v>
      </c>
      <c r="R63" s="203">
        <v>323</v>
      </c>
      <c r="S63" s="203">
        <v>448</v>
      </c>
      <c r="T63" s="203">
        <v>232</v>
      </c>
      <c r="U63" s="203">
        <v>129</v>
      </c>
      <c r="V63" s="258">
        <v>1828</v>
      </c>
    </row>
  </sheetData>
  <mergeCells count="2">
    <mergeCell ref="A3:A4"/>
    <mergeCell ref="A24:A25"/>
  </mergeCells>
  <printOptions/>
  <pageMargins left="0.19" right="0.49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63"/>
  <sheetViews>
    <sheetView zoomScale="85" zoomScaleNormal="85" workbookViewId="0" topLeftCell="A43">
      <selection activeCell="A44" sqref="A44:V63"/>
    </sheetView>
  </sheetViews>
  <sheetFormatPr defaultColWidth="9.00390625" defaultRowHeight="15.75"/>
  <cols>
    <col min="1" max="1" width="28.75390625" style="233" customWidth="1"/>
    <col min="2" max="21" width="6.125" style="233" customWidth="1"/>
    <col min="22" max="22" width="7.375" style="233" customWidth="1"/>
    <col min="23" max="16384" width="8.00390625" style="233" customWidth="1"/>
  </cols>
  <sheetData>
    <row r="1" spans="1:22" ht="12.75">
      <c r="A1" s="259" t="s">
        <v>413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319"/>
      <c r="U1" s="319"/>
      <c r="V1" s="319"/>
    </row>
    <row r="2" spans="1:22" s="247" customFormat="1" ht="19.5" customHeight="1">
      <c r="A2" s="278" t="s">
        <v>33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2"/>
      <c r="U2" s="252"/>
      <c r="V2" s="252"/>
    </row>
    <row r="3" spans="1:22" s="247" customFormat="1" ht="12.75">
      <c r="A3" s="376" t="s">
        <v>151</v>
      </c>
      <c r="B3" s="253" t="s">
        <v>152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314"/>
      <c r="T3" s="314"/>
      <c r="U3" s="314"/>
      <c r="V3" s="315"/>
    </row>
    <row r="4" spans="1:22" s="247" customFormat="1" ht="25.5">
      <c r="A4" s="377"/>
      <c r="B4" s="317" t="s">
        <v>153</v>
      </c>
      <c r="C4" s="317" t="s">
        <v>154</v>
      </c>
      <c r="D4" s="255" t="s">
        <v>155</v>
      </c>
      <c r="E4" s="256" t="s">
        <v>406</v>
      </c>
      <c r="F4" s="256" t="s">
        <v>156</v>
      </c>
      <c r="G4" s="256" t="s">
        <v>407</v>
      </c>
      <c r="H4" s="256" t="s">
        <v>157</v>
      </c>
      <c r="I4" s="256" t="s">
        <v>158</v>
      </c>
      <c r="J4" s="256" t="s">
        <v>159</v>
      </c>
      <c r="K4" s="256" t="s">
        <v>160</v>
      </c>
      <c r="L4" s="256" t="s">
        <v>161</v>
      </c>
      <c r="M4" s="256" t="s">
        <v>162</v>
      </c>
      <c r="N4" s="256" t="s">
        <v>163</v>
      </c>
      <c r="O4" s="256" t="s">
        <v>164</v>
      </c>
      <c r="P4" s="256" t="s">
        <v>165</v>
      </c>
      <c r="Q4" s="256" t="s">
        <v>408</v>
      </c>
      <c r="R4" s="256" t="s">
        <v>409</v>
      </c>
      <c r="S4" s="256" t="s">
        <v>410</v>
      </c>
      <c r="T4" s="256" t="s">
        <v>411</v>
      </c>
      <c r="U4" s="257" t="s">
        <v>412</v>
      </c>
      <c r="V4" s="257" t="s">
        <v>10</v>
      </c>
    </row>
    <row r="5" spans="1:23" s="247" customFormat="1" ht="25.5">
      <c r="A5" s="196" t="s">
        <v>215</v>
      </c>
      <c r="B5" s="261">
        <v>0</v>
      </c>
      <c r="C5" s="261">
        <v>0</v>
      </c>
      <c r="D5" s="261">
        <v>0</v>
      </c>
      <c r="E5" s="261">
        <v>0</v>
      </c>
      <c r="F5" s="261">
        <v>0</v>
      </c>
      <c r="G5" s="261">
        <v>0</v>
      </c>
      <c r="H5" s="261">
        <v>0</v>
      </c>
      <c r="I5" s="261">
        <v>0</v>
      </c>
      <c r="J5" s="261">
        <v>0</v>
      </c>
      <c r="K5" s="261">
        <v>0.544316429284224</v>
      </c>
      <c r="L5" s="261">
        <v>0.1996605770190676</v>
      </c>
      <c r="M5" s="261">
        <v>0.2294367328209246</v>
      </c>
      <c r="N5" s="261">
        <v>0.45636052481460354</v>
      </c>
      <c r="O5" s="261">
        <v>1.0012515644555695</v>
      </c>
      <c r="P5" s="261">
        <v>0.2639218791237794</v>
      </c>
      <c r="Q5" s="261">
        <v>1.287415513356936</v>
      </c>
      <c r="R5" s="261">
        <v>2.772002772002772</v>
      </c>
      <c r="S5" s="261">
        <v>1.7278617710583153</v>
      </c>
      <c r="T5" s="261">
        <v>7.49063670411985</v>
      </c>
      <c r="U5" s="261">
        <v>0</v>
      </c>
      <c r="V5" s="261">
        <v>0.43051558227232506</v>
      </c>
      <c r="W5" s="47"/>
    </row>
    <row r="6" spans="1:23" s="247" customFormat="1" ht="12.75">
      <c r="A6" s="196" t="s">
        <v>216</v>
      </c>
      <c r="B6" s="261">
        <v>0</v>
      </c>
      <c r="C6" s="261">
        <v>0</v>
      </c>
      <c r="D6" s="261">
        <v>0</v>
      </c>
      <c r="E6" s="261">
        <v>0.4245383145828911</v>
      </c>
      <c r="F6" s="261">
        <v>0</v>
      </c>
      <c r="G6" s="261">
        <v>0</v>
      </c>
      <c r="H6" s="261">
        <v>0</v>
      </c>
      <c r="I6" s="261">
        <v>0</v>
      </c>
      <c r="J6" s="261">
        <v>0.18712574850299402</v>
      </c>
      <c r="K6" s="261">
        <v>1.2700716683298556</v>
      </c>
      <c r="L6" s="261">
        <v>1.5972846161525407</v>
      </c>
      <c r="M6" s="261">
        <v>2.98267752667202</v>
      </c>
      <c r="N6" s="261">
        <v>5.019965772960639</v>
      </c>
      <c r="O6" s="261">
        <v>7.259073842302879</v>
      </c>
      <c r="P6" s="261">
        <v>13.987859593560307</v>
      </c>
      <c r="Q6" s="261">
        <v>16.0926939169617</v>
      </c>
      <c r="R6" s="261">
        <v>22.63802263802264</v>
      </c>
      <c r="S6" s="261">
        <v>31.965442764578835</v>
      </c>
      <c r="T6" s="261">
        <v>34.95630461922597</v>
      </c>
      <c r="U6" s="261">
        <v>86.95652173913044</v>
      </c>
      <c r="V6" s="261">
        <v>4.624056254036083</v>
      </c>
      <c r="W6" s="47"/>
    </row>
    <row r="7" spans="1:23" s="247" customFormat="1" ht="25.5">
      <c r="A7" s="196" t="s">
        <v>217</v>
      </c>
      <c r="B7" s="261">
        <v>0</v>
      </c>
      <c r="C7" s="261">
        <v>0</v>
      </c>
      <c r="D7" s="261">
        <v>0</v>
      </c>
      <c r="E7" s="261">
        <v>0</v>
      </c>
      <c r="F7" s="261">
        <v>0</v>
      </c>
      <c r="G7" s="261">
        <v>0</v>
      </c>
      <c r="H7" s="261">
        <v>0</v>
      </c>
      <c r="I7" s="261">
        <v>0</v>
      </c>
      <c r="J7" s="261">
        <v>0</v>
      </c>
      <c r="K7" s="261">
        <v>0</v>
      </c>
      <c r="L7" s="261">
        <v>0</v>
      </c>
      <c r="M7" s="261">
        <v>0</v>
      </c>
      <c r="N7" s="261">
        <v>0</v>
      </c>
      <c r="O7" s="261">
        <v>0</v>
      </c>
      <c r="P7" s="261">
        <v>0</v>
      </c>
      <c r="Q7" s="261">
        <v>0.321853878339234</v>
      </c>
      <c r="R7" s="261">
        <v>0</v>
      </c>
      <c r="S7" s="261">
        <v>1.7278617710583153</v>
      </c>
      <c r="T7" s="261">
        <v>0</v>
      </c>
      <c r="U7" s="261">
        <v>0</v>
      </c>
      <c r="V7" s="261">
        <v>0.047835064696925</v>
      </c>
      <c r="W7" s="47"/>
    </row>
    <row r="8" spans="1:23" s="247" customFormat="1" ht="25.5">
      <c r="A8" s="196" t="s">
        <v>218</v>
      </c>
      <c r="B8" s="261">
        <v>0</v>
      </c>
      <c r="C8" s="261">
        <v>0</v>
      </c>
      <c r="D8" s="261">
        <v>0</v>
      </c>
      <c r="E8" s="261">
        <v>0</v>
      </c>
      <c r="F8" s="261">
        <v>0</v>
      </c>
      <c r="G8" s="261">
        <v>0</v>
      </c>
      <c r="H8" s="261">
        <v>0</v>
      </c>
      <c r="I8" s="261">
        <v>0</v>
      </c>
      <c r="J8" s="261">
        <v>0.18712574850299402</v>
      </c>
      <c r="K8" s="261">
        <v>0</v>
      </c>
      <c r="L8" s="261">
        <v>0</v>
      </c>
      <c r="M8" s="261">
        <v>0.2294367328209246</v>
      </c>
      <c r="N8" s="261">
        <v>0.22818026240730177</v>
      </c>
      <c r="O8" s="261">
        <v>0.5006257822277848</v>
      </c>
      <c r="P8" s="261">
        <v>0.5278437582475588</v>
      </c>
      <c r="Q8" s="261">
        <v>1.287415513356936</v>
      </c>
      <c r="R8" s="261">
        <v>2.772002772002772</v>
      </c>
      <c r="S8" s="261">
        <v>7.775377969762419</v>
      </c>
      <c r="T8" s="261">
        <v>9.987515605493133</v>
      </c>
      <c r="U8" s="261">
        <v>14.492753623188406</v>
      </c>
      <c r="V8" s="261">
        <v>0.4942956685348917</v>
      </c>
      <c r="W8" s="47"/>
    </row>
    <row r="9" spans="1:23" s="247" customFormat="1" ht="25.5">
      <c r="A9" s="196" t="s">
        <v>219</v>
      </c>
      <c r="B9" s="261">
        <v>0</v>
      </c>
      <c r="C9" s="261">
        <v>0</v>
      </c>
      <c r="D9" s="261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1">
        <v>0</v>
      </c>
      <c r="K9" s="261">
        <v>0</v>
      </c>
      <c r="L9" s="261">
        <v>0</v>
      </c>
      <c r="M9" s="261">
        <v>0</v>
      </c>
      <c r="N9" s="261">
        <v>0</v>
      </c>
      <c r="O9" s="261">
        <v>0</v>
      </c>
      <c r="P9" s="261">
        <v>0.5278437582475588</v>
      </c>
      <c r="Q9" s="261">
        <v>0.643707756678468</v>
      </c>
      <c r="R9" s="261">
        <v>1.8480018480018479</v>
      </c>
      <c r="S9" s="261">
        <v>9.503239740820735</v>
      </c>
      <c r="T9" s="261">
        <v>9.987515605493133</v>
      </c>
      <c r="U9" s="261">
        <v>0</v>
      </c>
      <c r="V9" s="261">
        <v>0.36673549600975835</v>
      </c>
      <c r="W9" s="47"/>
    </row>
    <row r="10" spans="1:23" s="247" customFormat="1" ht="25.5">
      <c r="A10" s="196" t="s">
        <v>220</v>
      </c>
      <c r="B10" s="261">
        <v>0</v>
      </c>
      <c r="C10" s="261">
        <v>0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261">
        <v>0</v>
      </c>
      <c r="N10" s="261">
        <v>0</v>
      </c>
      <c r="O10" s="261">
        <v>0.7509386733416771</v>
      </c>
      <c r="P10" s="261">
        <v>1.0556875164951176</v>
      </c>
      <c r="Q10" s="261">
        <v>0.9655616350177019</v>
      </c>
      <c r="R10" s="261">
        <v>0.46200046200046196</v>
      </c>
      <c r="S10" s="261">
        <v>7.775377969762419</v>
      </c>
      <c r="T10" s="261">
        <v>4.9937578027465666</v>
      </c>
      <c r="U10" s="261">
        <v>0</v>
      </c>
      <c r="V10" s="261">
        <v>0.35079047444411665</v>
      </c>
      <c r="W10" s="47"/>
    </row>
    <row r="11" spans="1:23" s="247" customFormat="1" ht="25.5">
      <c r="A11" s="196" t="s">
        <v>221</v>
      </c>
      <c r="B11" s="261">
        <v>0</v>
      </c>
      <c r="C11" s="261">
        <v>0</v>
      </c>
      <c r="D11" s="261">
        <v>0</v>
      </c>
      <c r="E11" s="261">
        <v>0</v>
      </c>
      <c r="F11" s="261">
        <v>0</v>
      </c>
      <c r="G11" s="261">
        <v>0</v>
      </c>
      <c r="H11" s="261">
        <v>0</v>
      </c>
      <c r="I11" s="261">
        <v>0</v>
      </c>
      <c r="J11" s="261">
        <v>0</v>
      </c>
      <c r="K11" s="261">
        <v>0.36287761952281594</v>
      </c>
      <c r="L11" s="261">
        <v>0.7986423080762703</v>
      </c>
      <c r="M11" s="261">
        <v>1.3766203969255477</v>
      </c>
      <c r="N11" s="261">
        <v>1.5972618368511122</v>
      </c>
      <c r="O11" s="261">
        <v>3.0037546933667083</v>
      </c>
      <c r="P11" s="261">
        <v>5.542359461599366</v>
      </c>
      <c r="Q11" s="261">
        <v>9.333762471837787</v>
      </c>
      <c r="R11" s="261">
        <v>27.72002772002772</v>
      </c>
      <c r="S11" s="261">
        <v>59.611231101511876</v>
      </c>
      <c r="T11" s="261">
        <v>89.8876404494382</v>
      </c>
      <c r="U11" s="261">
        <v>231.8840579710145</v>
      </c>
      <c r="V11" s="261">
        <v>4.177595650198117</v>
      </c>
      <c r="W11" s="47"/>
    </row>
    <row r="12" spans="1:23" s="247" customFormat="1" ht="25.5">
      <c r="A12" s="196" t="s">
        <v>222</v>
      </c>
      <c r="B12" s="261">
        <v>0</v>
      </c>
      <c r="C12" s="261">
        <v>0</v>
      </c>
      <c r="D12" s="261">
        <v>0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1">
        <v>0.2294367328209246</v>
      </c>
      <c r="N12" s="261">
        <v>0.22818026240730177</v>
      </c>
      <c r="O12" s="261">
        <v>0.2503128911138924</v>
      </c>
      <c r="P12" s="261">
        <v>2.111375032990235</v>
      </c>
      <c r="Q12" s="261">
        <v>1.6092693916961698</v>
      </c>
      <c r="R12" s="261">
        <v>3.6960036960036957</v>
      </c>
      <c r="S12" s="261">
        <v>6.047516198704104</v>
      </c>
      <c r="T12" s="261">
        <v>22.47191011235955</v>
      </c>
      <c r="U12" s="261">
        <v>72.46376811594203</v>
      </c>
      <c r="V12" s="261">
        <v>0.717525970453875</v>
      </c>
      <c r="W12" s="47"/>
    </row>
    <row r="13" spans="1:23" s="247" customFormat="1" ht="25.5">
      <c r="A13" s="196" t="s">
        <v>223</v>
      </c>
      <c r="B13" s="261">
        <v>0</v>
      </c>
      <c r="C13" s="261">
        <v>0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1">
        <v>0.18712574850299402</v>
      </c>
      <c r="K13" s="261">
        <v>0.18143880976140797</v>
      </c>
      <c r="L13" s="261">
        <v>0</v>
      </c>
      <c r="M13" s="261">
        <v>0.6883101984627739</v>
      </c>
      <c r="N13" s="261">
        <v>0.6845407872219053</v>
      </c>
      <c r="O13" s="261">
        <v>0.2503128911138924</v>
      </c>
      <c r="P13" s="261">
        <v>1.3196093956188968</v>
      </c>
      <c r="Q13" s="261">
        <v>2.896684905053106</v>
      </c>
      <c r="R13" s="261">
        <v>1.386001386001386</v>
      </c>
      <c r="S13" s="261">
        <v>2.591792656587473</v>
      </c>
      <c r="T13" s="261">
        <v>7.49063670411985</v>
      </c>
      <c r="U13" s="261">
        <v>0</v>
      </c>
      <c r="V13" s="261">
        <v>0.5102406901005334</v>
      </c>
      <c r="W13" s="47"/>
    </row>
    <row r="14" spans="1:23" s="247" customFormat="1" ht="25.5">
      <c r="A14" s="196" t="s">
        <v>224</v>
      </c>
      <c r="B14" s="261">
        <v>0</v>
      </c>
      <c r="C14" s="261">
        <v>0</v>
      </c>
      <c r="D14" s="261">
        <v>0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1">
        <v>0</v>
      </c>
      <c r="K14" s="261">
        <v>0</v>
      </c>
      <c r="L14" s="261">
        <v>0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47"/>
    </row>
    <row r="15" spans="1:23" s="247" customFormat="1" ht="25.5">
      <c r="A15" s="196" t="s">
        <v>225</v>
      </c>
      <c r="B15" s="261">
        <v>0</v>
      </c>
      <c r="C15" s="261">
        <v>0</v>
      </c>
      <c r="D15" s="261">
        <v>0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261">
        <v>0.2294367328209246</v>
      </c>
      <c r="N15" s="261">
        <v>0</v>
      </c>
      <c r="O15" s="261">
        <v>0</v>
      </c>
      <c r="P15" s="261">
        <v>0.2639218791237794</v>
      </c>
      <c r="Q15" s="261">
        <v>0</v>
      </c>
      <c r="R15" s="261">
        <v>0.9240009240009239</v>
      </c>
      <c r="S15" s="261">
        <v>0</v>
      </c>
      <c r="T15" s="261">
        <v>0</v>
      </c>
      <c r="U15" s="261">
        <v>0</v>
      </c>
      <c r="V15" s="261">
        <v>0.06378008626256668</v>
      </c>
      <c r="W15" s="47"/>
    </row>
    <row r="16" spans="1:23" s="247" customFormat="1" ht="25.5">
      <c r="A16" s="196" t="s">
        <v>226</v>
      </c>
      <c r="B16" s="261">
        <v>0</v>
      </c>
      <c r="C16" s="261">
        <v>0</v>
      </c>
      <c r="D16" s="261">
        <v>0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0.2503128911138924</v>
      </c>
      <c r="P16" s="261">
        <v>0.5278437582475588</v>
      </c>
      <c r="Q16" s="261">
        <v>0.9655616350177019</v>
      </c>
      <c r="R16" s="261">
        <v>0.46200046200046196</v>
      </c>
      <c r="S16" s="261">
        <v>4.319654427645789</v>
      </c>
      <c r="T16" s="261">
        <v>7.49063670411985</v>
      </c>
      <c r="U16" s="261">
        <v>28.985507246376812</v>
      </c>
      <c r="V16" s="261">
        <v>0.27106536661590835</v>
      </c>
      <c r="W16" s="47"/>
    </row>
    <row r="17" spans="1:23" s="247" customFormat="1" ht="38.25">
      <c r="A17" s="196" t="s">
        <v>227</v>
      </c>
      <c r="B17" s="261">
        <v>0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K17" s="261">
        <v>0</v>
      </c>
      <c r="L17" s="261">
        <v>0.1996605770190676</v>
      </c>
      <c r="M17" s="261">
        <v>0.4588734656418492</v>
      </c>
      <c r="N17" s="261">
        <v>0.22818026240730177</v>
      </c>
      <c r="O17" s="261">
        <v>0</v>
      </c>
      <c r="P17" s="261">
        <v>0</v>
      </c>
      <c r="Q17" s="261">
        <v>0</v>
      </c>
      <c r="R17" s="261">
        <v>0</v>
      </c>
      <c r="S17" s="261">
        <v>0</v>
      </c>
      <c r="T17" s="261">
        <v>0</v>
      </c>
      <c r="U17" s="261">
        <v>0</v>
      </c>
      <c r="V17" s="261">
        <v>0.06378008626256668</v>
      </c>
      <c r="W17" s="47"/>
    </row>
    <row r="18" spans="1:23" s="247" customFormat="1" ht="25.5">
      <c r="A18" s="196" t="s">
        <v>228</v>
      </c>
      <c r="B18" s="261">
        <v>0</v>
      </c>
      <c r="C18" s="261">
        <v>0</v>
      </c>
      <c r="D18" s="261">
        <v>0</v>
      </c>
      <c r="E18" s="261">
        <v>0</v>
      </c>
      <c r="F18" s="261">
        <v>0.38153376573826786</v>
      </c>
      <c r="G18" s="261">
        <v>0</v>
      </c>
      <c r="H18" s="261">
        <v>0</v>
      </c>
      <c r="I18" s="261">
        <v>0</v>
      </c>
      <c r="J18" s="261">
        <v>0</v>
      </c>
      <c r="K18" s="261">
        <v>0</v>
      </c>
      <c r="L18" s="261">
        <v>0</v>
      </c>
      <c r="M18" s="261">
        <v>0</v>
      </c>
      <c r="N18" s="261">
        <v>0.22818026240730177</v>
      </c>
      <c r="O18" s="261">
        <v>0.2503128911138924</v>
      </c>
      <c r="P18" s="261">
        <v>0</v>
      </c>
      <c r="Q18" s="261">
        <v>0</v>
      </c>
      <c r="R18" s="261">
        <v>0</v>
      </c>
      <c r="S18" s="261">
        <v>2.591792656587473</v>
      </c>
      <c r="T18" s="261">
        <v>0</v>
      </c>
      <c r="U18" s="261">
        <v>0</v>
      </c>
      <c r="V18" s="261">
        <v>0.09567012939385</v>
      </c>
      <c r="W18" s="47"/>
    </row>
    <row r="19" spans="1:23" s="247" customFormat="1" ht="25.5">
      <c r="A19" s="196" t="s">
        <v>229</v>
      </c>
      <c r="B19" s="261">
        <v>0</v>
      </c>
      <c r="C19" s="261">
        <v>0</v>
      </c>
      <c r="D19" s="261">
        <v>0</v>
      </c>
      <c r="E19" s="261">
        <v>0</v>
      </c>
      <c r="F19" s="261">
        <v>0.38153376573826786</v>
      </c>
      <c r="G19" s="261">
        <v>1.0048568079048736</v>
      </c>
      <c r="H19" s="261">
        <v>0.2763576067431256</v>
      </c>
      <c r="I19" s="261">
        <v>0.4025764895330113</v>
      </c>
      <c r="J19" s="261">
        <v>0.561377245508982</v>
      </c>
      <c r="K19" s="261">
        <v>0.7257552390456319</v>
      </c>
      <c r="L19" s="261">
        <v>0.7986423080762703</v>
      </c>
      <c r="M19" s="261">
        <v>0.4588734656418492</v>
      </c>
      <c r="N19" s="261">
        <v>0.22818026240730177</v>
      </c>
      <c r="O19" s="261">
        <v>1.0012515644555695</v>
      </c>
      <c r="P19" s="261">
        <v>0.5278437582475588</v>
      </c>
      <c r="Q19" s="261">
        <v>1.6092693916961698</v>
      </c>
      <c r="R19" s="261">
        <v>2.31000231000231</v>
      </c>
      <c r="S19" s="261">
        <v>7.775377969762419</v>
      </c>
      <c r="T19" s="261">
        <v>9.987515605493133</v>
      </c>
      <c r="U19" s="261">
        <v>0</v>
      </c>
      <c r="V19" s="261">
        <v>0.7972510782820834</v>
      </c>
      <c r="W19" s="47"/>
    </row>
    <row r="20" spans="1:23" s="247" customFormat="1" ht="25.5">
      <c r="A20" s="235" t="s">
        <v>403</v>
      </c>
      <c r="B20" s="261">
        <v>0</v>
      </c>
      <c r="C20" s="261">
        <v>0</v>
      </c>
      <c r="D20" s="261">
        <v>0</v>
      </c>
      <c r="E20" s="261">
        <v>0</v>
      </c>
      <c r="F20" s="261">
        <v>0</v>
      </c>
      <c r="G20" s="261">
        <v>0</v>
      </c>
      <c r="H20" s="261">
        <v>0</v>
      </c>
      <c r="I20" s="261">
        <v>0.20128824476650564</v>
      </c>
      <c r="J20" s="261">
        <v>0.18712574850299402</v>
      </c>
      <c r="K20" s="261">
        <v>0.18143880976140797</v>
      </c>
      <c r="L20" s="261">
        <v>0</v>
      </c>
      <c r="M20" s="261">
        <v>0</v>
      </c>
      <c r="N20" s="261">
        <v>0</v>
      </c>
      <c r="O20" s="261">
        <v>0</v>
      </c>
      <c r="P20" s="261">
        <v>0.2639218791237794</v>
      </c>
      <c r="Q20" s="261">
        <v>0.9655616350177019</v>
      </c>
      <c r="R20" s="261">
        <v>0</v>
      </c>
      <c r="S20" s="261">
        <v>0</v>
      </c>
      <c r="T20" s="261">
        <v>0</v>
      </c>
      <c r="U20" s="261">
        <v>14.492753623188406</v>
      </c>
      <c r="V20" s="261">
        <v>0.12756017252513335</v>
      </c>
      <c r="W20" s="47"/>
    </row>
    <row r="21" spans="1:23" s="247" customFormat="1" ht="12.75">
      <c r="A21" s="316" t="s">
        <v>10</v>
      </c>
      <c r="B21" s="262">
        <v>0</v>
      </c>
      <c r="C21" s="262">
        <v>0</v>
      </c>
      <c r="D21" s="262">
        <v>0</v>
      </c>
      <c r="E21" s="262">
        <v>0.4245383145828911</v>
      </c>
      <c r="F21" s="262">
        <v>0.7630675314765357</v>
      </c>
      <c r="G21" s="262">
        <v>1.0048568079048736</v>
      </c>
      <c r="H21" s="262">
        <v>0.2763576067431256</v>
      </c>
      <c r="I21" s="262">
        <v>0.6038647342995169</v>
      </c>
      <c r="J21" s="262">
        <v>1.309880239520958</v>
      </c>
      <c r="K21" s="262">
        <v>3.2658985757053434</v>
      </c>
      <c r="L21" s="262">
        <v>3.5938903863432166</v>
      </c>
      <c r="M21" s="262">
        <v>6.883101984627738</v>
      </c>
      <c r="N21" s="262">
        <v>8.899030233884769</v>
      </c>
      <c r="O21" s="262">
        <v>14.518147684605758</v>
      </c>
      <c r="P21" s="262">
        <v>26.920031670625495</v>
      </c>
      <c r="Q21" s="262">
        <v>37.978757644029606</v>
      </c>
      <c r="R21" s="262">
        <v>66.99006699006699</v>
      </c>
      <c r="S21" s="262">
        <v>143.4125269978402</v>
      </c>
      <c r="T21" s="262">
        <v>204.74406991260923</v>
      </c>
      <c r="U21" s="262">
        <v>449.27536231884056</v>
      </c>
      <c r="V21" s="262">
        <v>13.138697770088733</v>
      </c>
      <c r="W21" s="47"/>
    </row>
    <row r="22" s="247" customFormat="1" ht="12.75">
      <c r="A22" s="196"/>
    </row>
    <row r="23" spans="1:22" s="247" customFormat="1" ht="15.75">
      <c r="A23" s="278" t="s">
        <v>21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318"/>
      <c r="R23" s="318"/>
      <c r="S23" s="318"/>
      <c r="T23" s="252"/>
      <c r="U23" s="252"/>
      <c r="V23" s="252"/>
    </row>
    <row r="24" spans="1:22" s="247" customFormat="1" ht="12.75">
      <c r="A24" s="376" t="s">
        <v>151</v>
      </c>
      <c r="B24" s="253" t="s">
        <v>152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314"/>
      <c r="T24" s="314"/>
      <c r="U24" s="314"/>
      <c r="V24" s="315"/>
    </row>
    <row r="25" spans="1:25" s="247" customFormat="1" ht="26.25">
      <c r="A25" s="377"/>
      <c r="B25" s="317" t="s">
        <v>153</v>
      </c>
      <c r="C25" s="317" t="s">
        <v>154</v>
      </c>
      <c r="D25" s="255" t="s">
        <v>155</v>
      </c>
      <c r="E25" s="256" t="s">
        <v>406</v>
      </c>
      <c r="F25" s="256" t="s">
        <v>156</v>
      </c>
      <c r="G25" s="256" t="s">
        <v>407</v>
      </c>
      <c r="H25" s="256" t="s">
        <v>157</v>
      </c>
      <c r="I25" s="256" t="s">
        <v>158</v>
      </c>
      <c r="J25" s="256" t="s">
        <v>159</v>
      </c>
      <c r="K25" s="256" t="s">
        <v>160</v>
      </c>
      <c r="L25" s="256" t="s">
        <v>161</v>
      </c>
      <c r="M25" s="256" t="s">
        <v>162</v>
      </c>
      <c r="N25" s="256" t="s">
        <v>163</v>
      </c>
      <c r="O25" s="256" t="s">
        <v>164</v>
      </c>
      <c r="P25" s="256" t="s">
        <v>165</v>
      </c>
      <c r="Q25" s="256" t="s">
        <v>408</v>
      </c>
      <c r="R25" s="256" t="s">
        <v>409</v>
      </c>
      <c r="S25" s="256" t="s">
        <v>410</v>
      </c>
      <c r="T25" s="256" t="s">
        <v>411</v>
      </c>
      <c r="U25" s="257" t="s">
        <v>412</v>
      </c>
      <c r="V25" s="257" t="s">
        <v>10</v>
      </c>
      <c r="W25" s="200"/>
      <c r="X25" s="200"/>
      <c r="Y25" s="200"/>
    </row>
    <row r="26" spans="1:25" s="247" customFormat="1" ht="25.5">
      <c r="A26" s="196" t="s">
        <v>215</v>
      </c>
      <c r="B26" s="261">
        <v>0</v>
      </c>
      <c r="C26" s="261">
        <v>0</v>
      </c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1">
        <v>0</v>
      </c>
      <c r="K26" s="261">
        <v>0.17073587160662457</v>
      </c>
      <c r="L26" s="261">
        <v>0</v>
      </c>
      <c r="M26" s="261">
        <v>0</v>
      </c>
      <c r="N26" s="261">
        <v>0.19443904335990667</v>
      </c>
      <c r="O26" s="261">
        <v>0.21242697822623474</v>
      </c>
      <c r="P26" s="261">
        <v>0.8371703641691084</v>
      </c>
      <c r="Q26" s="261">
        <v>1.81797523008749</v>
      </c>
      <c r="R26" s="261">
        <v>2.514317642128789</v>
      </c>
      <c r="S26" s="261">
        <v>3.8197097020626436</v>
      </c>
      <c r="T26" s="261">
        <v>4.816955684007707</v>
      </c>
      <c r="U26" s="261">
        <v>9.160305343511451</v>
      </c>
      <c r="V26" s="261">
        <v>0.5868421604174963</v>
      </c>
      <c r="W26" s="200"/>
      <c r="X26" s="200"/>
      <c r="Y26" s="200"/>
    </row>
    <row r="27" spans="1:25" s="247" customFormat="1" ht="15.75">
      <c r="A27" s="196" t="s">
        <v>216</v>
      </c>
      <c r="B27" s="261">
        <v>0</v>
      </c>
      <c r="C27" s="261">
        <v>0</v>
      </c>
      <c r="D27" s="261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0.5849093390524469</v>
      </c>
      <c r="J27" s="261">
        <v>0.3557769278662279</v>
      </c>
      <c r="K27" s="261">
        <v>0.5122076148198738</v>
      </c>
      <c r="L27" s="261">
        <v>0.903995660820828</v>
      </c>
      <c r="M27" s="261">
        <v>1.5893513459819213</v>
      </c>
      <c r="N27" s="261">
        <v>5.055415127357573</v>
      </c>
      <c r="O27" s="261">
        <v>4.4609665427509295</v>
      </c>
      <c r="P27" s="261">
        <v>7.743825868564253</v>
      </c>
      <c r="Q27" s="261">
        <v>7.953641631632769</v>
      </c>
      <c r="R27" s="261">
        <v>12.850956837547143</v>
      </c>
      <c r="S27" s="261">
        <v>14.896867838044308</v>
      </c>
      <c r="T27" s="261">
        <v>13.48747591522158</v>
      </c>
      <c r="U27" s="261">
        <v>21.37404580152672</v>
      </c>
      <c r="V27" s="261">
        <v>3.437218368159621</v>
      </c>
      <c r="W27" s="200"/>
      <c r="X27" s="200"/>
      <c r="Y27" s="200"/>
    </row>
    <row r="28" spans="1:25" s="247" customFormat="1" ht="25.5">
      <c r="A28" s="196" t="s">
        <v>217</v>
      </c>
      <c r="B28" s="261">
        <v>0</v>
      </c>
      <c r="C28" s="261">
        <v>0</v>
      </c>
      <c r="D28" s="261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1">
        <v>0</v>
      </c>
      <c r="K28" s="261">
        <v>0</v>
      </c>
      <c r="L28" s="261">
        <v>0</v>
      </c>
      <c r="M28" s="261">
        <v>0</v>
      </c>
      <c r="N28" s="261">
        <v>0</v>
      </c>
      <c r="O28" s="261">
        <v>0</v>
      </c>
      <c r="P28" s="261">
        <v>0</v>
      </c>
      <c r="Q28" s="261">
        <v>0.22724690376093626</v>
      </c>
      <c r="R28" s="261">
        <v>0.2793686269031988</v>
      </c>
      <c r="S28" s="261">
        <v>0</v>
      </c>
      <c r="T28" s="261">
        <v>0</v>
      </c>
      <c r="U28" s="261">
        <v>0</v>
      </c>
      <c r="V28" s="261">
        <v>0.02794486478178554</v>
      </c>
      <c r="W28" s="200"/>
      <c r="X28" s="200"/>
      <c r="Y28" s="200"/>
    </row>
    <row r="29" spans="1:25" s="247" customFormat="1" ht="25.5">
      <c r="A29" s="196" t="s">
        <v>218</v>
      </c>
      <c r="B29" s="261">
        <v>0</v>
      </c>
      <c r="C29" s="261">
        <v>0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61">
        <v>0.19866891824774016</v>
      </c>
      <c r="N29" s="261">
        <v>0</v>
      </c>
      <c r="O29" s="261">
        <v>0.4248539564524695</v>
      </c>
      <c r="P29" s="261">
        <v>0.2092925910422771</v>
      </c>
      <c r="Q29" s="261">
        <v>0.6817407112828088</v>
      </c>
      <c r="R29" s="261">
        <v>1.6762117614191927</v>
      </c>
      <c r="S29" s="261">
        <v>3.437738731856379</v>
      </c>
      <c r="T29" s="261">
        <v>11.560693641618496</v>
      </c>
      <c r="U29" s="261">
        <v>15.267175572519083</v>
      </c>
      <c r="V29" s="261">
        <v>0.544924863244818</v>
      </c>
      <c r="W29" s="200"/>
      <c r="X29" s="200"/>
      <c r="Y29" s="200"/>
    </row>
    <row r="30" spans="1:25" s="247" customFormat="1" ht="25.5">
      <c r="A30" s="196" t="s">
        <v>219</v>
      </c>
      <c r="B30" s="261">
        <v>0</v>
      </c>
      <c r="C30" s="261">
        <v>0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1">
        <v>0</v>
      </c>
      <c r="K30" s="261">
        <v>0</v>
      </c>
      <c r="L30" s="261">
        <v>0</v>
      </c>
      <c r="M30" s="261">
        <v>0</v>
      </c>
      <c r="N30" s="261">
        <v>0</v>
      </c>
      <c r="O30" s="261">
        <v>0</v>
      </c>
      <c r="P30" s="261">
        <v>0</v>
      </c>
      <c r="Q30" s="261">
        <v>0.908987615043745</v>
      </c>
      <c r="R30" s="261">
        <v>1.396843134515994</v>
      </c>
      <c r="S30" s="261">
        <v>3.437738731856379</v>
      </c>
      <c r="T30" s="261">
        <v>8.670520231213873</v>
      </c>
      <c r="U30" s="261">
        <v>21.37404580152672</v>
      </c>
      <c r="V30" s="261">
        <v>0.4750627012903541</v>
      </c>
      <c r="W30" s="200"/>
      <c r="X30" s="200"/>
      <c r="Y30" s="200"/>
    </row>
    <row r="31" spans="1:25" s="247" customFormat="1" ht="25.5">
      <c r="A31" s="196" t="s">
        <v>220</v>
      </c>
      <c r="B31" s="261">
        <v>0</v>
      </c>
      <c r="C31" s="261">
        <v>0</v>
      </c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61">
        <v>0.19866891824774016</v>
      </c>
      <c r="N31" s="261">
        <v>0</v>
      </c>
      <c r="O31" s="261">
        <v>0.21242697822623474</v>
      </c>
      <c r="P31" s="261">
        <v>0.4185851820845542</v>
      </c>
      <c r="Q31" s="261">
        <v>1.3634814225656176</v>
      </c>
      <c r="R31" s="261">
        <v>1.6762117614191927</v>
      </c>
      <c r="S31" s="261">
        <v>5.347593582887701</v>
      </c>
      <c r="T31" s="261">
        <v>3.8535645472061657</v>
      </c>
      <c r="U31" s="261">
        <v>9.160305343511451</v>
      </c>
      <c r="V31" s="261">
        <v>0.5169799984630324</v>
      </c>
      <c r="W31" s="200"/>
      <c r="X31" s="200"/>
      <c r="Y31" s="200"/>
    </row>
    <row r="32" spans="1:25" s="247" customFormat="1" ht="25.5">
      <c r="A32" s="196" t="s">
        <v>221</v>
      </c>
      <c r="B32" s="261">
        <v>0</v>
      </c>
      <c r="C32" s="261">
        <v>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0.17788846393311394</v>
      </c>
      <c r="K32" s="261">
        <v>0.17073587160662457</v>
      </c>
      <c r="L32" s="261">
        <v>0</v>
      </c>
      <c r="M32" s="261">
        <v>0</v>
      </c>
      <c r="N32" s="261">
        <v>1.5555123468792533</v>
      </c>
      <c r="O32" s="261">
        <v>1.2745618693574083</v>
      </c>
      <c r="P32" s="261">
        <v>6.069485140226036</v>
      </c>
      <c r="Q32" s="261">
        <v>7.726394727871832</v>
      </c>
      <c r="R32" s="261">
        <v>20.95264701773991</v>
      </c>
      <c r="S32" s="261">
        <v>53.85790679908327</v>
      </c>
      <c r="T32" s="261">
        <v>71.29094412331406</v>
      </c>
      <c r="U32" s="261">
        <v>174.04580152671755</v>
      </c>
      <c r="V32" s="261">
        <v>5.9522561985203195</v>
      </c>
      <c r="W32" s="200"/>
      <c r="X32" s="200"/>
      <c r="Y32" s="200"/>
    </row>
    <row r="33" spans="1:25" s="247" customFormat="1" ht="25.5">
      <c r="A33" s="196" t="s">
        <v>222</v>
      </c>
      <c r="B33" s="261">
        <v>0</v>
      </c>
      <c r="C33" s="261">
        <v>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61">
        <v>0.19866891824774016</v>
      </c>
      <c r="N33" s="261">
        <v>0.38887808671981333</v>
      </c>
      <c r="O33" s="261">
        <v>0.21242697822623474</v>
      </c>
      <c r="P33" s="261">
        <v>0.2092925910422771</v>
      </c>
      <c r="Q33" s="261">
        <v>0.908987615043745</v>
      </c>
      <c r="R33" s="261">
        <v>1.9555803883223912</v>
      </c>
      <c r="S33" s="261">
        <v>8.78533231474408</v>
      </c>
      <c r="T33" s="261">
        <v>5.780346820809248</v>
      </c>
      <c r="U33" s="261">
        <v>12.213740458015266</v>
      </c>
      <c r="V33" s="261">
        <v>0.6846491871537457</v>
      </c>
      <c r="W33" s="200"/>
      <c r="X33" s="200"/>
      <c r="Y33" s="200"/>
    </row>
    <row r="34" spans="1:25" s="247" customFormat="1" ht="25.5">
      <c r="A34" s="196" t="s">
        <v>223</v>
      </c>
      <c r="B34" s="261">
        <v>0</v>
      </c>
      <c r="C34" s="261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61">
        <v>0</v>
      </c>
      <c r="N34" s="261">
        <v>0</v>
      </c>
      <c r="O34" s="261">
        <v>0.6372809346787042</v>
      </c>
      <c r="P34" s="261">
        <v>0.4185851820845542</v>
      </c>
      <c r="Q34" s="261">
        <v>0.22724690376093626</v>
      </c>
      <c r="R34" s="261">
        <v>2.793686269031988</v>
      </c>
      <c r="S34" s="261">
        <v>3.437738731856379</v>
      </c>
      <c r="T34" s="261">
        <v>8.670520231213873</v>
      </c>
      <c r="U34" s="261">
        <v>3.0534351145038165</v>
      </c>
      <c r="V34" s="261">
        <v>0.4890351336812469</v>
      </c>
      <c r="W34" s="200"/>
      <c r="X34" s="200"/>
      <c r="Y34" s="200"/>
    </row>
    <row r="35" spans="1:25" s="247" customFormat="1" ht="25.5">
      <c r="A35" s="196" t="s">
        <v>224</v>
      </c>
      <c r="B35" s="261">
        <v>0</v>
      </c>
      <c r="C35" s="261">
        <v>0</v>
      </c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61">
        <v>0</v>
      </c>
      <c r="N35" s="261">
        <v>0</v>
      </c>
      <c r="O35" s="261">
        <v>0</v>
      </c>
      <c r="P35" s="261">
        <v>0</v>
      </c>
      <c r="Q35" s="261">
        <v>0.22724690376093626</v>
      </c>
      <c r="R35" s="261">
        <v>0</v>
      </c>
      <c r="S35" s="261">
        <v>0.3819709702062643</v>
      </c>
      <c r="T35" s="261">
        <v>0</v>
      </c>
      <c r="U35" s="261">
        <v>3.0534351145038165</v>
      </c>
      <c r="V35" s="261">
        <v>0.0419172971726783</v>
      </c>
      <c r="W35" s="200"/>
      <c r="X35" s="200"/>
      <c r="Y35" s="200"/>
    </row>
    <row r="36" spans="1:25" s="247" customFormat="1" ht="25.5">
      <c r="A36" s="196" t="s">
        <v>225</v>
      </c>
      <c r="B36" s="261">
        <v>0</v>
      </c>
      <c r="C36" s="261">
        <v>0</v>
      </c>
      <c r="D36" s="261">
        <v>0</v>
      </c>
      <c r="E36" s="261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61">
        <v>0</v>
      </c>
      <c r="N36" s="261">
        <v>0</v>
      </c>
      <c r="O36" s="261">
        <v>0</v>
      </c>
      <c r="P36" s="261">
        <v>0.2092925910422771</v>
      </c>
      <c r="Q36" s="261">
        <v>0.4544938075218725</v>
      </c>
      <c r="R36" s="261">
        <v>0.5587372538063976</v>
      </c>
      <c r="S36" s="261">
        <v>1.145912910618793</v>
      </c>
      <c r="T36" s="261">
        <v>0.9633911368015414</v>
      </c>
      <c r="U36" s="261">
        <v>3.0534351145038165</v>
      </c>
      <c r="V36" s="261">
        <v>0.13972432390892767</v>
      </c>
      <c r="W36" s="200"/>
      <c r="X36" s="200"/>
      <c r="Y36" s="200"/>
    </row>
    <row r="37" spans="1:25" s="247" customFormat="1" ht="25.5">
      <c r="A37" s="196" t="s">
        <v>226</v>
      </c>
      <c r="B37" s="261">
        <v>0</v>
      </c>
      <c r="C37" s="261">
        <v>0</v>
      </c>
      <c r="D37" s="261">
        <v>0</v>
      </c>
      <c r="E37" s="261">
        <v>0</v>
      </c>
      <c r="F37" s="261">
        <v>0</v>
      </c>
      <c r="G37" s="261">
        <v>0</v>
      </c>
      <c r="H37" s="261">
        <v>0</v>
      </c>
      <c r="I37" s="261">
        <v>0</v>
      </c>
      <c r="J37" s="261">
        <v>0</v>
      </c>
      <c r="K37" s="261">
        <v>0</v>
      </c>
      <c r="L37" s="261">
        <v>0</v>
      </c>
      <c r="M37" s="261">
        <v>0</v>
      </c>
      <c r="N37" s="261">
        <v>0</v>
      </c>
      <c r="O37" s="261">
        <v>0</v>
      </c>
      <c r="P37" s="261">
        <v>0</v>
      </c>
      <c r="Q37" s="261">
        <v>0.6817407112828088</v>
      </c>
      <c r="R37" s="261">
        <v>1.1174745076127952</v>
      </c>
      <c r="S37" s="261">
        <v>2.291825821237586</v>
      </c>
      <c r="T37" s="261">
        <v>3.8535645472061657</v>
      </c>
      <c r="U37" s="261">
        <v>6.106870229007633</v>
      </c>
      <c r="V37" s="261">
        <v>0.26547621542696265</v>
      </c>
      <c r="W37" s="200"/>
      <c r="X37" s="200"/>
      <c r="Y37" s="200"/>
    </row>
    <row r="38" spans="1:25" s="247" customFormat="1" ht="38.25">
      <c r="A38" s="196" t="s">
        <v>227</v>
      </c>
      <c r="B38" s="261">
        <v>0</v>
      </c>
      <c r="C38" s="261">
        <v>0</v>
      </c>
      <c r="D38" s="261"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1">
        <v>0</v>
      </c>
      <c r="K38" s="261">
        <v>0</v>
      </c>
      <c r="L38" s="261">
        <v>0</v>
      </c>
      <c r="M38" s="261">
        <v>0</v>
      </c>
      <c r="N38" s="261">
        <v>0</v>
      </c>
      <c r="O38" s="261">
        <v>0</v>
      </c>
      <c r="P38" s="261">
        <v>0</v>
      </c>
      <c r="Q38" s="261">
        <v>0</v>
      </c>
      <c r="R38" s="261">
        <v>0</v>
      </c>
      <c r="S38" s="261">
        <v>0</v>
      </c>
      <c r="T38" s="261">
        <v>0</v>
      </c>
      <c r="U38" s="261">
        <v>0</v>
      </c>
      <c r="V38" s="261">
        <v>0</v>
      </c>
      <c r="W38" s="200"/>
      <c r="X38" s="200"/>
      <c r="Y38" s="200"/>
    </row>
    <row r="39" spans="1:25" s="247" customFormat="1" ht="25.5">
      <c r="A39" s="196" t="s">
        <v>228</v>
      </c>
      <c r="B39" s="261">
        <v>0</v>
      </c>
      <c r="C39" s="261">
        <v>0</v>
      </c>
      <c r="D39" s="261">
        <v>0</v>
      </c>
      <c r="E39" s="261">
        <v>0</v>
      </c>
      <c r="F39" s="261">
        <v>0</v>
      </c>
      <c r="G39" s="261">
        <v>0.33732501264968795</v>
      </c>
      <c r="H39" s="261">
        <v>0</v>
      </c>
      <c r="I39" s="261">
        <v>0</v>
      </c>
      <c r="J39" s="261">
        <v>0</v>
      </c>
      <c r="K39" s="261">
        <v>0</v>
      </c>
      <c r="L39" s="261">
        <v>0</v>
      </c>
      <c r="M39" s="261">
        <v>0</v>
      </c>
      <c r="N39" s="261">
        <v>0.19443904335990667</v>
      </c>
      <c r="O39" s="261">
        <v>0</v>
      </c>
      <c r="P39" s="261">
        <v>0</v>
      </c>
      <c r="Q39" s="261">
        <v>0</v>
      </c>
      <c r="R39" s="261">
        <v>0.2793686269031988</v>
      </c>
      <c r="S39" s="261">
        <v>0.7639419404125286</v>
      </c>
      <c r="T39" s="261">
        <v>1.9267822736030829</v>
      </c>
      <c r="U39" s="261">
        <v>12.213740458015266</v>
      </c>
      <c r="V39" s="261">
        <v>0.15369675629982044</v>
      </c>
      <c r="W39" s="200"/>
      <c r="X39" s="200"/>
      <c r="Y39" s="200"/>
    </row>
    <row r="40" spans="1:25" s="247" customFormat="1" ht="25.5">
      <c r="A40" s="196" t="s">
        <v>229</v>
      </c>
      <c r="B40" s="261">
        <v>0</v>
      </c>
      <c r="C40" s="261">
        <v>0</v>
      </c>
      <c r="D40" s="261">
        <v>0</v>
      </c>
      <c r="E40" s="261">
        <v>0</v>
      </c>
      <c r="F40" s="261">
        <v>0</v>
      </c>
      <c r="G40" s="261">
        <v>0.33732501264968795</v>
      </c>
      <c r="H40" s="261">
        <v>0</v>
      </c>
      <c r="I40" s="261">
        <v>0</v>
      </c>
      <c r="J40" s="261">
        <v>0</v>
      </c>
      <c r="K40" s="261">
        <v>0.17073587160662457</v>
      </c>
      <c r="L40" s="261">
        <v>0.1807991321641656</v>
      </c>
      <c r="M40" s="261">
        <v>0.19866891824774016</v>
      </c>
      <c r="N40" s="261">
        <v>0</v>
      </c>
      <c r="O40" s="261">
        <v>0.21242697822623474</v>
      </c>
      <c r="P40" s="261">
        <v>0</v>
      </c>
      <c r="Q40" s="261">
        <v>1.1362345188046814</v>
      </c>
      <c r="R40" s="261">
        <v>1.396843134515994</v>
      </c>
      <c r="S40" s="261">
        <v>6.111535523300229</v>
      </c>
      <c r="T40" s="261">
        <v>8.670520231213873</v>
      </c>
      <c r="U40" s="261">
        <v>9.160305343511451</v>
      </c>
      <c r="V40" s="261">
        <v>0.600814592808389</v>
      </c>
      <c r="W40" s="200"/>
      <c r="X40" s="200"/>
      <c r="Y40" s="200"/>
    </row>
    <row r="41" spans="1:25" s="247" customFormat="1" ht="26.25">
      <c r="A41" s="235" t="s">
        <v>403</v>
      </c>
      <c r="B41" s="261">
        <v>0</v>
      </c>
      <c r="C41" s="261">
        <v>0</v>
      </c>
      <c r="D41" s="261">
        <v>0</v>
      </c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1">
        <v>0</v>
      </c>
      <c r="K41" s="261">
        <v>0.17073587160662457</v>
      </c>
      <c r="L41" s="261">
        <v>0.3615982643283312</v>
      </c>
      <c r="M41" s="261">
        <v>0.19866891824774016</v>
      </c>
      <c r="N41" s="261">
        <v>0</v>
      </c>
      <c r="O41" s="261">
        <v>0.21242697822623474</v>
      </c>
      <c r="P41" s="261">
        <v>0</v>
      </c>
      <c r="Q41" s="261">
        <v>0.22724690376093626</v>
      </c>
      <c r="R41" s="261">
        <v>0.2793686269031988</v>
      </c>
      <c r="S41" s="261">
        <v>0</v>
      </c>
      <c r="T41" s="261">
        <v>0.9633911368015414</v>
      </c>
      <c r="U41" s="261">
        <v>0</v>
      </c>
      <c r="V41" s="261">
        <v>0.11177945912714216</v>
      </c>
      <c r="W41" s="200"/>
      <c r="X41" s="200"/>
      <c r="Y41" s="200"/>
    </row>
    <row r="42" spans="1:25" s="247" customFormat="1" ht="15.75">
      <c r="A42" s="316" t="s">
        <v>10</v>
      </c>
      <c r="B42" s="262">
        <v>0</v>
      </c>
      <c r="C42" s="262">
        <v>0</v>
      </c>
      <c r="D42" s="262">
        <v>0</v>
      </c>
      <c r="E42" s="262">
        <v>0</v>
      </c>
      <c r="F42" s="262">
        <v>0</v>
      </c>
      <c r="G42" s="262">
        <v>0.6746500252993759</v>
      </c>
      <c r="H42" s="262">
        <v>0</v>
      </c>
      <c r="I42" s="262">
        <v>0.5849093390524469</v>
      </c>
      <c r="J42" s="262">
        <v>0.5336653917993418</v>
      </c>
      <c r="K42" s="262">
        <v>1.195151101246372</v>
      </c>
      <c r="L42" s="262">
        <v>1.4463930573133248</v>
      </c>
      <c r="M42" s="262">
        <v>2.5826959372206217</v>
      </c>
      <c r="N42" s="262">
        <v>7.388683647676453</v>
      </c>
      <c r="O42" s="262">
        <v>7.859798194370685</v>
      </c>
      <c r="P42" s="262">
        <v>16.11552951025534</v>
      </c>
      <c r="Q42" s="262">
        <v>24.542665606181117</v>
      </c>
      <c r="R42" s="262">
        <v>49.72761558876938</v>
      </c>
      <c r="S42" s="262">
        <v>107.71581359816653</v>
      </c>
      <c r="T42" s="262">
        <v>144.50867052023122</v>
      </c>
      <c r="U42" s="262">
        <v>299.23664122137404</v>
      </c>
      <c r="V42" s="262">
        <v>14.028322120456341</v>
      </c>
      <c r="W42" s="200"/>
      <c r="X42" s="200"/>
      <c r="Y42" s="200"/>
    </row>
    <row r="43" s="247" customFormat="1" ht="15.75">
      <c r="A43" s="200"/>
    </row>
    <row r="44" spans="1:22" s="247" customFormat="1" ht="15.75">
      <c r="A44" s="278" t="s">
        <v>10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318"/>
      <c r="R44" s="318"/>
      <c r="S44" s="318"/>
      <c r="T44" s="252"/>
      <c r="U44" s="252"/>
      <c r="V44" s="252"/>
    </row>
    <row r="45" spans="1:22" s="247" customFormat="1" ht="12.75">
      <c r="A45" s="376" t="s">
        <v>151</v>
      </c>
      <c r="B45" s="253" t="s">
        <v>152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314"/>
      <c r="T45" s="314"/>
      <c r="U45" s="314"/>
      <c r="V45" s="315"/>
    </row>
    <row r="46" spans="1:22" s="247" customFormat="1" ht="25.5">
      <c r="A46" s="377"/>
      <c r="B46" s="317" t="s">
        <v>153</v>
      </c>
      <c r="C46" s="317" t="s">
        <v>154</v>
      </c>
      <c r="D46" s="255" t="s">
        <v>155</v>
      </c>
      <c r="E46" s="256" t="s">
        <v>406</v>
      </c>
      <c r="F46" s="256" t="s">
        <v>156</v>
      </c>
      <c r="G46" s="256" t="s">
        <v>407</v>
      </c>
      <c r="H46" s="256" t="s">
        <v>157</v>
      </c>
      <c r="I46" s="256" t="s">
        <v>158</v>
      </c>
      <c r="J46" s="256" t="s">
        <v>159</v>
      </c>
      <c r="K46" s="256" t="s">
        <v>160</v>
      </c>
      <c r="L46" s="256" t="s">
        <v>161</v>
      </c>
      <c r="M46" s="256" t="s">
        <v>162</v>
      </c>
      <c r="N46" s="256" t="s">
        <v>163</v>
      </c>
      <c r="O46" s="256" t="s">
        <v>164</v>
      </c>
      <c r="P46" s="256" t="s">
        <v>165</v>
      </c>
      <c r="Q46" s="256" t="s">
        <v>408</v>
      </c>
      <c r="R46" s="256" t="s">
        <v>409</v>
      </c>
      <c r="S46" s="256" t="s">
        <v>410</v>
      </c>
      <c r="T46" s="256" t="s">
        <v>411</v>
      </c>
      <c r="U46" s="257" t="s">
        <v>412</v>
      </c>
      <c r="V46" s="257" t="s">
        <v>10</v>
      </c>
    </row>
    <row r="47" spans="1:22" s="247" customFormat="1" ht="25.5">
      <c r="A47" s="196" t="s">
        <v>215</v>
      </c>
      <c r="B47" s="263">
        <v>0</v>
      </c>
      <c r="C47" s="263">
        <v>0</v>
      </c>
      <c r="D47" s="263">
        <v>0</v>
      </c>
      <c r="E47" s="263">
        <v>0</v>
      </c>
      <c r="F47" s="263">
        <v>0</v>
      </c>
      <c r="G47" s="263">
        <v>0</v>
      </c>
      <c r="H47" s="263">
        <v>0</v>
      </c>
      <c r="I47" s="263">
        <v>0</v>
      </c>
      <c r="J47" s="263">
        <v>0</v>
      </c>
      <c r="K47" s="263">
        <v>0.351849408453182</v>
      </c>
      <c r="L47" s="263">
        <v>0.09488116134541487</v>
      </c>
      <c r="M47" s="263">
        <v>0.10647359454855196</v>
      </c>
      <c r="N47" s="263">
        <v>0.3149440974227075</v>
      </c>
      <c r="O47" s="263">
        <v>0.5745475438092502</v>
      </c>
      <c r="P47" s="263">
        <v>0.5836348780203106</v>
      </c>
      <c r="Q47" s="263">
        <v>1.5984015984015985</v>
      </c>
      <c r="R47" s="263">
        <v>2.6114206128133706</v>
      </c>
      <c r="S47" s="263">
        <v>3.1783869686134287</v>
      </c>
      <c r="T47" s="263">
        <v>5.561348627042058</v>
      </c>
      <c r="U47" s="263">
        <v>7.566204287515763</v>
      </c>
      <c r="V47" s="263">
        <v>0.5138325203857468</v>
      </c>
    </row>
    <row r="48" spans="1:22" s="247" customFormat="1" ht="12.75">
      <c r="A48" s="196" t="s">
        <v>216</v>
      </c>
      <c r="B48" s="261">
        <v>0</v>
      </c>
      <c r="C48" s="261">
        <v>0</v>
      </c>
      <c r="D48" s="261">
        <v>0</v>
      </c>
      <c r="E48" s="261">
        <v>0.22050716648291072</v>
      </c>
      <c r="F48" s="261">
        <v>0</v>
      </c>
      <c r="G48" s="261">
        <v>0</v>
      </c>
      <c r="H48" s="261">
        <v>0</v>
      </c>
      <c r="I48" s="261">
        <v>0.2971179558284639</v>
      </c>
      <c r="J48" s="261">
        <v>0.27358533582599975</v>
      </c>
      <c r="K48" s="261">
        <v>0.879623521132955</v>
      </c>
      <c r="L48" s="261">
        <v>1.2334550974903933</v>
      </c>
      <c r="M48" s="261">
        <v>2.2359454855195913</v>
      </c>
      <c r="N48" s="261">
        <v>5.03910555876332</v>
      </c>
      <c r="O48" s="261">
        <v>5.745475438092503</v>
      </c>
      <c r="P48" s="261">
        <v>10.505427804365588</v>
      </c>
      <c r="Q48" s="261">
        <v>11.322011322011322</v>
      </c>
      <c r="R48" s="261">
        <v>16.53899721448468</v>
      </c>
      <c r="S48" s="261">
        <v>20.129784134551716</v>
      </c>
      <c r="T48" s="261">
        <v>19.464720194647203</v>
      </c>
      <c r="U48" s="261">
        <v>32.786885245901644</v>
      </c>
      <c r="V48" s="261">
        <v>3.9915105931414527</v>
      </c>
    </row>
    <row r="49" spans="1:22" s="247" customFormat="1" ht="25.5">
      <c r="A49" s="196" t="s">
        <v>217</v>
      </c>
      <c r="B49" s="261">
        <v>0</v>
      </c>
      <c r="C49" s="261">
        <v>0</v>
      </c>
      <c r="D49" s="261">
        <v>0</v>
      </c>
      <c r="E49" s="261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61">
        <v>0</v>
      </c>
      <c r="N49" s="261">
        <v>0</v>
      </c>
      <c r="O49" s="261">
        <v>0</v>
      </c>
      <c r="P49" s="261">
        <v>0</v>
      </c>
      <c r="Q49" s="261">
        <v>0.2664002664002664</v>
      </c>
      <c r="R49" s="261">
        <v>0.17409470752089137</v>
      </c>
      <c r="S49" s="261">
        <v>0.5297311614355715</v>
      </c>
      <c r="T49" s="261">
        <v>0</v>
      </c>
      <c r="U49" s="261">
        <v>0</v>
      </c>
      <c r="V49" s="261">
        <v>0.037234240607662804</v>
      </c>
    </row>
    <row r="50" spans="1:22" s="247" customFormat="1" ht="25.5">
      <c r="A50" s="196" t="s">
        <v>218</v>
      </c>
      <c r="B50" s="261">
        <v>0</v>
      </c>
      <c r="C50" s="261">
        <v>0</v>
      </c>
      <c r="D50" s="261">
        <v>0</v>
      </c>
      <c r="E50" s="261">
        <v>0</v>
      </c>
      <c r="F50" s="261">
        <v>0</v>
      </c>
      <c r="G50" s="261">
        <v>0</v>
      </c>
      <c r="H50" s="261">
        <v>0</v>
      </c>
      <c r="I50" s="261">
        <v>0</v>
      </c>
      <c r="J50" s="261">
        <v>0.0911951119419999</v>
      </c>
      <c r="K50" s="261">
        <v>0</v>
      </c>
      <c r="L50" s="261">
        <v>0</v>
      </c>
      <c r="M50" s="261">
        <v>0.21294718909710392</v>
      </c>
      <c r="N50" s="261">
        <v>0.10498136580756916</v>
      </c>
      <c r="O50" s="261">
        <v>0.45963803504740014</v>
      </c>
      <c r="P50" s="261">
        <v>0.3501809268121863</v>
      </c>
      <c r="Q50" s="261">
        <v>0.9324009324009324</v>
      </c>
      <c r="R50" s="261">
        <v>2.0891364902506964</v>
      </c>
      <c r="S50" s="261">
        <v>4.767580452920143</v>
      </c>
      <c r="T50" s="261">
        <v>11.122697254084116</v>
      </c>
      <c r="U50" s="261">
        <v>15.132408575031526</v>
      </c>
      <c r="V50" s="261">
        <v>0.5212793685072793</v>
      </c>
    </row>
    <row r="51" spans="1:22" s="247" customFormat="1" ht="25.5">
      <c r="A51" s="196" t="s">
        <v>219</v>
      </c>
      <c r="B51" s="261">
        <v>0</v>
      </c>
      <c r="C51" s="261">
        <v>0</v>
      </c>
      <c r="D51" s="261">
        <v>0</v>
      </c>
      <c r="E51" s="261">
        <v>0</v>
      </c>
      <c r="F51" s="261">
        <v>0</v>
      </c>
      <c r="G51" s="261">
        <v>0</v>
      </c>
      <c r="H51" s="261">
        <v>0</v>
      </c>
      <c r="I51" s="261">
        <v>0</v>
      </c>
      <c r="J51" s="261">
        <v>0</v>
      </c>
      <c r="K51" s="261">
        <v>0</v>
      </c>
      <c r="L51" s="261">
        <v>0</v>
      </c>
      <c r="M51" s="261">
        <v>0</v>
      </c>
      <c r="N51" s="261">
        <v>0</v>
      </c>
      <c r="O51" s="261">
        <v>0</v>
      </c>
      <c r="P51" s="261">
        <v>0.2334539512081242</v>
      </c>
      <c r="Q51" s="261">
        <v>0.7992007992007992</v>
      </c>
      <c r="R51" s="261">
        <v>1.5668523676880222</v>
      </c>
      <c r="S51" s="261">
        <v>5.297311614355714</v>
      </c>
      <c r="T51" s="261">
        <v>9.037191518943343</v>
      </c>
      <c r="U51" s="261">
        <v>17.654476670870114</v>
      </c>
      <c r="V51" s="261">
        <v>0.42447034292735597</v>
      </c>
    </row>
    <row r="52" spans="1:22" s="247" customFormat="1" ht="25.5">
      <c r="A52" s="196" t="s">
        <v>220</v>
      </c>
      <c r="B52" s="261">
        <v>0</v>
      </c>
      <c r="C52" s="261">
        <v>0</v>
      </c>
      <c r="D52" s="261">
        <v>0</v>
      </c>
      <c r="E52" s="261">
        <v>0</v>
      </c>
      <c r="F52" s="261">
        <v>0</v>
      </c>
      <c r="G52" s="261">
        <v>0</v>
      </c>
      <c r="H52" s="261">
        <v>0</v>
      </c>
      <c r="I52" s="261">
        <v>0</v>
      </c>
      <c r="J52" s="261">
        <v>0</v>
      </c>
      <c r="K52" s="261">
        <v>0</v>
      </c>
      <c r="L52" s="261">
        <v>0</v>
      </c>
      <c r="M52" s="261">
        <v>0.10647359454855196</v>
      </c>
      <c r="N52" s="261">
        <v>0</v>
      </c>
      <c r="O52" s="261">
        <v>0.45963803504740014</v>
      </c>
      <c r="P52" s="261">
        <v>0.7003618536243726</v>
      </c>
      <c r="Q52" s="261">
        <v>1.1988011988011988</v>
      </c>
      <c r="R52" s="261">
        <v>1.2186629526462396</v>
      </c>
      <c r="S52" s="261">
        <v>6.091908356509071</v>
      </c>
      <c r="T52" s="261">
        <v>4.1710114702815435</v>
      </c>
      <c r="U52" s="261">
        <v>7.566204287515763</v>
      </c>
      <c r="V52" s="261">
        <v>0.4393640391704211</v>
      </c>
    </row>
    <row r="53" spans="1:22" s="247" customFormat="1" ht="25.5">
      <c r="A53" s="196" t="s">
        <v>221</v>
      </c>
      <c r="B53" s="261">
        <v>0</v>
      </c>
      <c r="C53" s="261">
        <v>0</v>
      </c>
      <c r="D53" s="261">
        <v>0</v>
      </c>
      <c r="E53" s="261">
        <v>0</v>
      </c>
      <c r="F53" s="261">
        <v>0</v>
      </c>
      <c r="G53" s="261">
        <v>0</v>
      </c>
      <c r="H53" s="261">
        <v>0</v>
      </c>
      <c r="I53" s="261">
        <v>0</v>
      </c>
      <c r="J53" s="261">
        <v>0.0911951119419999</v>
      </c>
      <c r="K53" s="261">
        <v>0.2638870563398865</v>
      </c>
      <c r="L53" s="261">
        <v>0.3795246453816595</v>
      </c>
      <c r="M53" s="261">
        <v>0.6388415672913117</v>
      </c>
      <c r="N53" s="261">
        <v>1.5747204871135374</v>
      </c>
      <c r="O53" s="261">
        <v>2.0683711577133006</v>
      </c>
      <c r="P53" s="261">
        <v>5.836348780203105</v>
      </c>
      <c r="Q53" s="261">
        <v>8.391608391608392</v>
      </c>
      <c r="R53" s="261">
        <v>23.502785515320333</v>
      </c>
      <c r="S53" s="261">
        <v>55.621771950735</v>
      </c>
      <c r="T53" s="261">
        <v>76.4685436218283</v>
      </c>
      <c r="U53" s="261">
        <v>184.1109709962169</v>
      </c>
      <c r="V53" s="261">
        <v>5.123431507614402</v>
      </c>
    </row>
    <row r="54" spans="1:22" s="247" customFormat="1" ht="25.5">
      <c r="A54" s="196" t="s">
        <v>222</v>
      </c>
      <c r="B54" s="261">
        <v>0</v>
      </c>
      <c r="C54" s="261">
        <v>0</v>
      </c>
      <c r="D54" s="261">
        <v>0</v>
      </c>
      <c r="E54" s="261">
        <v>0</v>
      </c>
      <c r="F54" s="261">
        <v>0</v>
      </c>
      <c r="G54" s="261">
        <v>0</v>
      </c>
      <c r="H54" s="261">
        <v>0</v>
      </c>
      <c r="I54" s="261">
        <v>0</v>
      </c>
      <c r="J54" s="261">
        <v>0</v>
      </c>
      <c r="K54" s="261">
        <v>0</v>
      </c>
      <c r="L54" s="261">
        <v>0</v>
      </c>
      <c r="M54" s="261">
        <v>0.21294718909710392</v>
      </c>
      <c r="N54" s="261">
        <v>0.3149440974227075</v>
      </c>
      <c r="O54" s="261">
        <v>0.22981901752370007</v>
      </c>
      <c r="P54" s="261">
        <v>1.050542780436559</v>
      </c>
      <c r="Q54" s="261">
        <v>1.1988011988011988</v>
      </c>
      <c r="R54" s="261">
        <v>2.6114206128133706</v>
      </c>
      <c r="S54" s="261">
        <v>7.945967421533572</v>
      </c>
      <c r="T54" s="261">
        <v>10.427528675703858</v>
      </c>
      <c r="U54" s="261">
        <v>22.69861286254729</v>
      </c>
      <c r="V54" s="261">
        <v>0.7000037234240607</v>
      </c>
    </row>
    <row r="55" spans="1:22" s="247" customFormat="1" ht="25.5">
      <c r="A55" s="196" t="s">
        <v>223</v>
      </c>
      <c r="B55" s="261">
        <v>0</v>
      </c>
      <c r="C55" s="261">
        <v>0</v>
      </c>
      <c r="D55" s="261">
        <v>0</v>
      </c>
      <c r="E55" s="261">
        <v>0</v>
      </c>
      <c r="F55" s="261">
        <v>0</v>
      </c>
      <c r="G55" s="261">
        <v>0</v>
      </c>
      <c r="H55" s="261">
        <v>0</v>
      </c>
      <c r="I55" s="261">
        <v>0</v>
      </c>
      <c r="J55" s="261">
        <v>0.0911951119419999</v>
      </c>
      <c r="K55" s="261">
        <v>0.0879623521132955</v>
      </c>
      <c r="L55" s="261">
        <v>0</v>
      </c>
      <c r="M55" s="261">
        <v>0.31942078364565585</v>
      </c>
      <c r="N55" s="261">
        <v>0.3149440974227075</v>
      </c>
      <c r="O55" s="261">
        <v>0.45963803504740014</v>
      </c>
      <c r="P55" s="261">
        <v>0.8170888292284347</v>
      </c>
      <c r="Q55" s="261">
        <v>1.332001332001332</v>
      </c>
      <c r="R55" s="261">
        <v>2.2632311977715878</v>
      </c>
      <c r="S55" s="261">
        <v>3.1783869686134287</v>
      </c>
      <c r="T55" s="261">
        <v>8.342022940563087</v>
      </c>
      <c r="U55" s="261">
        <v>2.5220680958385877</v>
      </c>
      <c r="V55" s="261">
        <v>0.4989388241426816</v>
      </c>
    </row>
    <row r="56" spans="1:22" s="247" customFormat="1" ht="25.5">
      <c r="A56" s="196" t="s">
        <v>224</v>
      </c>
      <c r="B56" s="261">
        <v>0</v>
      </c>
      <c r="C56" s="261">
        <v>0</v>
      </c>
      <c r="D56" s="261">
        <v>0</v>
      </c>
      <c r="E56" s="261">
        <v>0</v>
      </c>
      <c r="F56" s="261">
        <v>0</v>
      </c>
      <c r="G56" s="261">
        <v>0</v>
      </c>
      <c r="H56" s="261">
        <v>0</v>
      </c>
      <c r="I56" s="261">
        <v>0</v>
      </c>
      <c r="J56" s="261">
        <v>0</v>
      </c>
      <c r="K56" s="261">
        <v>0</v>
      </c>
      <c r="L56" s="261">
        <v>0</v>
      </c>
      <c r="M56" s="261">
        <v>0</v>
      </c>
      <c r="N56" s="261">
        <v>0</v>
      </c>
      <c r="O56" s="261">
        <v>0</v>
      </c>
      <c r="P56" s="261">
        <v>0</v>
      </c>
      <c r="Q56" s="261">
        <v>0.1332001332001332</v>
      </c>
      <c r="R56" s="261">
        <v>0</v>
      </c>
      <c r="S56" s="261">
        <v>0.26486558071778576</v>
      </c>
      <c r="T56" s="261">
        <v>0</v>
      </c>
      <c r="U56" s="261">
        <v>2.5220680958385877</v>
      </c>
      <c r="V56" s="261">
        <v>0.022340544364597682</v>
      </c>
    </row>
    <row r="57" spans="1:22" s="247" customFormat="1" ht="25.5">
      <c r="A57" s="196" t="s">
        <v>225</v>
      </c>
      <c r="B57" s="261">
        <v>0</v>
      </c>
      <c r="C57" s="261">
        <v>0</v>
      </c>
      <c r="D57" s="261">
        <v>0</v>
      </c>
      <c r="E57" s="261">
        <v>0</v>
      </c>
      <c r="F57" s="261">
        <v>0</v>
      </c>
      <c r="G57" s="261">
        <v>0</v>
      </c>
      <c r="H57" s="261">
        <v>0</v>
      </c>
      <c r="I57" s="261">
        <v>0</v>
      </c>
      <c r="J57" s="261">
        <v>0</v>
      </c>
      <c r="K57" s="261">
        <v>0</v>
      </c>
      <c r="L57" s="261">
        <v>0</v>
      </c>
      <c r="M57" s="261">
        <v>0.10647359454855196</v>
      </c>
      <c r="N57" s="261">
        <v>0</v>
      </c>
      <c r="O57" s="261">
        <v>0</v>
      </c>
      <c r="P57" s="261">
        <v>0.2334539512081242</v>
      </c>
      <c r="Q57" s="261">
        <v>0.2664002664002664</v>
      </c>
      <c r="R57" s="261">
        <v>0.6963788300835655</v>
      </c>
      <c r="S57" s="261">
        <v>0.7945967421533572</v>
      </c>
      <c r="T57" s="261">
        <v>0.6951685783802573</v>
      </c>
      <c r="U57" s="261">
        <v>2.5220680958385877</v>
      </c>
      <c r="V57" s="261">
        <v>0.10425587370145585</v>
      </c>
    </row>
    <row r="58" spans="1:22" s="247" customFormat="1" ht="25.5">
      <c r="A58" s="196" t="s">
        <v>226</v>
      </c>
      <c r="B58" s="261">
        <v>0</v>
      </c>
      <c r="C58" s="261">
        <v>0</v>
      </c>
      <c r="D58" s="261">
        <v>0</v>
      </c>
      <c r="E58" s="261">
        <v>0</v>
      </c>
      <c r="F58" s="261">
        <v>0</v>
      </c>
      <c r="G58" s="261">
        <v>0</v>
      </c>
      <c r="H58" s="261">
        <v>0</v>
      </c>
      <c r="I58" s="261">
        <v>0</v>
      </c>
      <c r="J58" s="261">
        <v>0</v>
      </c>
      <c r="K58" s="261">
        <v>0</v>
      </c>
      <c r="L58" s="261">
        <v>0</v>
      </c>
      <c r="M58" s="261">
        <v>0</v>
      </c>
      <c r="N58" s="261">
        <v>0</v>
      </c>
      <c r="O58" s="261">
        <v>0.11490950876185003</v>
      </c>
      <c r="P58" s="261">
        <v>0.2334539512081242</v>
      </c>
      <c r="Q58" s="261">
        <v>0.7992007992007992</v>
      </c>
      <c r="R58" s="261">
        <v>0.8704735376044568</v>
      </c>
      <c r="S58" s="261">
        <v>2.913521387895643</v>
      </c>
      <c r="T58" s="261">
        <v>4.866180048661801</v>
      </c>
      <c r="U58" s="261">
        <v>10.08827238335435</v>
      </c>
      <c r="V58" s="261">
        <v>0.2680865323751722</v>
      </c>
    </row>
    <row r="59" spans="1:22" s="247" customFormat="1" ht="38.25">
      <c r="A59" s="196" t="s">
        <v>227</v>
      </c>
      <c r="B59" s="261">
        <v>0</v>
      </c>
      <c r="C59" s="261">
        <v>0</v>
      </c>
      <c r="D59" s="261">
        <v>0</v>
      </c>
      <c r="E59" s="261">
        <v>0</v>
      </c>
      <c r="F59" s="261">
        <v>0</v>
      </c>
      <c r="G59" s="261">
        <v>0</v>
      </c>
      <c r="H59" s="261">
        <v>0</v>
      </c>
      <c r="I59" s="261">
        <v>0</v>
      </c>
      <c r="J59" s="261">
        <v>0</v>
      </c>
      <c r="K59" s="261">
        <v>0</v>
      </c>
      <c r="L59" s="261">
        <v>0.09488116134541487</v>
      </c>
      <c r="M59" s="261">
        <v>0.21294718909710392</v>
      </c>
      <c r="N59" s="261">
        <v>0.10498136580756916</v>
      </c>
      <c r="O59" s="261">
        <v>0</v>
      </c>
      <c r="P59" s="261">
        <v>0</v>
      </c>
      <c r="Q59" s="261">
        <v>0</v>
      </c>
      <c r="R59" s="261">
        <v>0</v>
      </c>
      <c r="S59" s="261">
        <v>0</v>
      </c>
      <c r="T59" s="261">
        <v>0</v>
      </c>
      <c r="U59" s="261">
        <v>0</v>
      </c>
      <c r="V59" s="261">
        <v>0.029787392486130243</v>
      </c>
    </row>
    <row r="60" spans="1:22" s="247" customFormat="1" ht="25.5">
      <c r="A60" s="196" t="s">
        <v>228</v>
      </c>
      <c r="B60" s="261">
        <v>0</v>
      </c>
      <c r="C60" s="261">
        <v>0</v>
      </c>
      <c r="D60" s="261">
        <v>0</v>
      </c>
      <c r="E60" s="261">
        <v>0</v>
      </c>
      <c r="F60" s="261">
        <v>0.19460932178651358</v>
      </c>
      <c r="G60" s="261">
        <v>0.16806722689075632</v>
      </c>
      <c r="H60" s="261">
        <v>0</v>
      </c>
      <c r="I60" s="261">
        <v>0</v>
      </c>
      <c r="J60" s="261">
        <v>0</v>
      </c>
      <c r="K60" s="261">
        <v>0</v>
      </c>
      <c r="L60" s="261">
        <v>0</v>
      </c>
      <c r="M60" s="261">
        <v>0</v>
      </c>
      <c r="N60" s="261">
        <v>0.20996273161513831</v>
      </c>
      <c r="O60" s="261">
        <v>0.11490950876185003</v>
      </c>
      <c r="P60" s="261">
        <v>0</v>
      </c>
      <c r="Q60" s="261">
        <v>0</v>
      </c>
      <c r="R60" s="261">
        <v>0.17409470752089137</v>
      </c>
      <c r="S60" s="261">
        <v>1.3243279035889286</v>
      </c>
      <c r="T60" s="261">
        <v>1.3903371567605145</v>
      </c>
      <c r="U60" s="261">
        <v>10.08827238335435</v>
      </c>
      <c r="V60" s="261">
        <v>0.12659641806605354</v>
      </c>
    </row>
    <row r="61" spans="1:22" s="247" customFormat="1" ht="25.5">
      <c r="A61" s="196" t="s">
        <v>229</v>
      </c>
      <c r="B61" s="261">
        <v>0</v>
      </c>
      <c r="C61" s="261">
        <v>0</v>
      </c>
      <c r="D61" s="261">
        <v>0</v>
      </c>
      <c r="E61" s="261">
        <v>0</v>
      </c>
      <c r="F61" s="261">
        <v>0.19460932178651358</v>
      </c>
      <c r="G61" s="261">
        <v>0.6722689075630253</v>
      </c>
      <c r="H61" s="261">
        <v>0.13554727211114875</v>
      </c>
      <c r="I61" s="261">
        <v>0.19807863721897592</v>
      </c>
      <c r="J61" s="261">
        <v>0.27358533582599975</v>
      </c>
      <c r="K61" s="261">
        <v>0.4398117605664775</v>
      </c>
      <c r="L61" s="261">
        <v>0.4744058067270744</v>
      </c>
      <c r="M61" s="261">
        <v>0.31942078364565585</v>
      </c>
      <c r="N61" s="261">
        <v>0.10498136580756916</v>
      </c>
      <c r="O61" s="261">
        <v>0.5745475438092502</v>
      </c>
      <c r="P61" s="261">
        <v>0.2334539512081242</v>
      </c>
      <c r="Q61" s="261">
        <v>1.332001332001332</v>
      </c>
      <c r="R61" s="261">
        <v>1.7409470752089136</v>
      </c>
      <c r="S61" s="261">
        <v>6.621639517944644</v>
      </c>
      <c r="T61" s="261">
        <v>9.037191518943343</v>
      </c>
      <c r="U61" s="261">
        <v>7.566204287515763</v>
      </c>
      <c r="V61" s="261">
        <v>0.6925568753025283</v>
      </c>
    </row>
    <row r="62" spans="1:22" s="247" customFormat="1" ht="25.5">
      <c r="A62" s="235" t="s">
        <v>403</v>
      </c>
      <c r="B62" s="261">
        <v>0</v>
      </c>
      <c r="C62" s="261">
        <v>0</v>
      </c>
      <c r="D62" s="261">
        <v>0</v>
      </c>
      <c r="E62" s="261">
        <v>0</v>
      </c>
      <c r="F62" s="261">
        <v>0</v>
      </c>
      <c r="G62" s="261">
        <v>0</v>
      </c>
      <c r="H62" s="261">
        <v>0</v>
      </c>
      <c r="I62" s="261">
        <v>0.09903931860948796</v>
      </c>
      <c r="J62" s="261">
        <v>0.0911951119419999</v>
      </c>
      <c r="K62" s="261">
        <v>0.175924704226591</v>
      </c>
      <c r="L62" s="261">
        <v>0.18976232269082974</v>
      </c>
      <c r="M62" s="261">
        <v>0.10647359454855196</v>
      </c>
      <c r="N62" s="261">
        <v>0</v>
      </c>
      <c r="O62" s="261">
        <v>0.11490950876185003</v>
      </c>
      <c r="P62" s="261">
        <v>0.1167269756040621</v>
      </c>
      <c r="Q62" s="261">
        <v>0.5328005328005327</v>
      </c>
      <c r="R62" s="261">
        <v>0.17409470752089137</v>
      </c>
      <c r="S62" s="261">
        <v>0</v>
      </c>
      <c r="T62" s="261">
        <v>0.6951685783802573</v>
      </c>
      <c r="U62" s="261">
        <v>2.5220680958385877</v>
      </c>
      <c r="V62" s="261">
        <v>0.11914956994452097</v>
      </c>
    </row>
    <row r="63" spans="1:22" s="247" customFormat="1" ht="12.75">
      <c r="A63" s="316" t="s">
        <v>10</v>
      </c>
      <c r="B63" s="262">
        <v>0</v>
      </c>
      <c r="C63" s="262">
        <v>0</v>
      </c>
      <c r="D63" s="262">
        <v>0</v>
      </c>
      <c r="E63" s="262">
        <v>0.22050716648291072</v>
      </c>
      <c r="F63" s="262">
        <v>0.38921864357302716</v>
      </c>
      <c r="G63" s="262">
        <v>0.8403361344537815</v>
      </c>
      <c r="H63" s="262">
        <v>0.13554727211114875</v>
      </c>
      <c r="I63" s="262">
        <v>0.5942359116569278</v>
      </c>
      <c r="J63" s="262">
        <v>0.9119511194199991</v>
      </c>
      <c r="K63" s="262">
        <v>2.1990588028323876</v>
      </c>
      <c r="L63" s="262">
        <v>2.4669101949807866</v>
      </c>
      <c r="M63" s="262">
        <v>4.5783645655877345</v>
      </c>
      <c r="N63" s="262">
        <v>8.083565167182826</v>
      </c>
      <c r="O63" s="262">
        <v>10.916403332375754</v>
      </c>
      <c r="P63" s="262">
        <v>20.894128633127114</v>
      </c>
      <c r="Q63" s="262">
        <v>30.103230103230104</v>
      </c>
      <c r="R63" s="262">
        <v>56.23259052924791</v>
      </c>
      <c r="S63" s="262">
        <v>118.65978016156801</v>
      </c>
      <c r="T63" s="262">
        <v>161.27911018421966</v>
      </c>
      <c r="U63" s="262">
        <v>325.34678436317785</v>
      </c>
      <c r="V63" s="262">
        <v>13.612838366161522</v>
      </c>
    </row>
    <row r="64" s="247" customFormat="1" ht="12.75"/>
  </sheetData>
  <mergeCells count="3">
    <mergeCell ref="A3:A4"/>
    <mergeCell ref="A24:A25"/>
    <mergeCell ref="A45:A4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8" sqref="A2:D18"/>
    </sheetView>
  </sheetViews>
  <sheetFormatPr defaultColWidth="9.00390625" defaultRowHeight="15.75"/>
  <cols>
    <col min="1" max="1" width="12.00390625" style="55" customWidth="1"/>
    <col min="2" max="4" width="11.25390625" style="55" customWidth="1"/>
    <col min="5" max="16384" width="9.00390625" style="55" customWidth="1"/>
  </cols>
  <sheetData>
    <row r="1" spans="1:4" ht="43.5" customHeight="1">
      <c r="A1" s="356" t="s">
        <v>230</v>
      </c>
      <c r="B1" s="356"/>
      <c r="C1" s="356"/>
      <c r="D1" s="356"/>
    </row>
    <row r="2" spans="1:4" ht="18" customHeight="1">
      <c r="A2" s="58" t="s">
        <v>62</v>
      </c>
      <c r="B2" s="321" t="s">
        <v>33</v>
      </c>
      <c r="C2" s="321" t="s">
        <v>21</v>
      </c>
      <c r="D2" s="321" t="s">
        <v>13</v>
      </c>
    </row>
    <row r="3" spans="1:4" ht="12.75">
      <c r="A3" s="190">
        <v>1997</v>
      </c>
      <c r="B3" s="191">
        <v>0</v>
      </c>
      <c r="C3" s="191">
        <v>1</v>
      </c>
      <c r="D3" s="191">
        <f aca="true" t="shared" si="0" ref="D3:D12">SUM(B3:C3)</f>
        <v>1</v>
      </c>
    </row>
    <row r="4" spans="1:4" ht="12.75">
      <c r="A4" s="190">
        <v>1998</v>
      </c>
      <c r="B4" s="191">
        <v>0</v>
      </c>
      <c r="C4" s="191">
        <v>0</v>
      </c>
      <c r="D4" s="191">
        <f t="shared" si="0"/>
        <v>0</v>
      </c>
    </row>
    <row r="5" spans="1:4" ht="12.75">
      <c r="A5" s="190">
        <v>1999</v>
      </c>
      <c r="B5" s="191">
        <v>1</v>
      </c>
      <c r="C5" s="191">
        <v>1</v>
      </c>
      <c r="D5" s="191">
        <f t="shared" si="0"/>
        <v>2</v>
      </c>
    </row>
    <row r="6" spans="1:4" ht="12.75">
      <c r="A6" s="190">
        <v>2000</v>
      </c>
      <c r="B6" s="191">
        <v>1</v>
      </c>
      <c r="C6" s="191">
        <v>2</v>
      </c>
      <c r="D6" s="191">
        <f t="shared" si="0"/>
        <v>3</v>
      </c>
    </row>
    <row r="7" spans="1:4" ht="12.75">
      <c r="A7" s="190">
        <v>2001</v>
      </c>
      <c r="B7" s="191">
        <v>5</v>
      </c>
      <c r="C7" s="191">
        <v>0</v>
      </c>
      <c r="D7" s="191">
        <f t="shared" si="0"/>
        <v>5</v>
      </c>
    </row>
    <row r="8" spans="1:4" ht="12.75">
      <c r="A8" s="190">
        <v>2002</v>
      </c>
      <c r="B8" s="191">
        <v>0</v>
      </c>
      <c r="C8" s="191">
        <v>1</v>
      </c>
      <c r="D8" s="191">
        <f t="shared" si="0"/>
        <v>1</v>
      </c>
    </row>
    <row r="9" spans="1:4" ht="12.75">
      <c r="A9" s="190">
        <v>2003</v>
      </c>
      <c r="B9" s="191">
        <v>0</v>
      </c>
      <c r="C9" s="191">
        <v>4</v>
      </c>
      <c r="D9" s="191">
        <f t="shared" si="0"/>
        <v>4</v>
      </c>
    </row>
    <row r="10" spans="1:4" ht="12.75">
      <c r="A10" s="190">
        <v>2004</v>
      </c>
      <c r="B10" s="191">
        <v>0</v>
      </c>
      <c r="C10" s="191">
        <v>0</v>
      </c>
      <c r="D10" s="191">
        <f t="shared" si="0"/>
        <v>0</v>
      </c>
    </row>
    <row r="11" spans="1:4" ht="12.75">
      <c r="A11" s="190">
        <v>2005</v>
      </c>
      <c r="B11" s="191">
        <v>1</v>
      </c>
      <c r="C11" s="191">
        <v>0</v>
      </c>
      <c r="D11" s="191">
        <f t="shared" si="0"/>
        <v>1</v>
      </c>
    </row>
    <row r="12" spans="1:4" ht="12.75">
      <c r="A12" s="190">
        <v>2006</v>
      </c>
      <c r="B12" s="191">
        <v>1</v>
      </c>
      <c r="C12" s="191">
        <v>1</v>
      </c>
      <c r="D12" s="191">
        <f t="shared" si="0"/>
        <v>2</v>
      </c>
    </row>
    <row r="13" spans="1:4" ht="12.75">
      <c r="A13" s="190">
        <v>2007</v>
      </c>
      <c r="B13" s="191">
        <v>0</v>
      </c>
      <c r="C13" s="191">
        <v>2</v>
      </c>
      <c r="D13" s="191">
        <v>2</v>
      </c>
    </row>
    <row r="14" spans="1:4" ht="12.75">
      <c r="A14" s="190">
        <v>2008</v>
      </c>
      <c r="B14" s="191">
        <v>0</v>
      </c>
      <c r="C14" s="191">
        <v>4</v>
      </c>
      <c r="D14" s="191">
        <v>4</v>
      </c>
    </row>
    <row r="15" spans="1:4" ht="12.75">
      <c r="A15" s="190">
        <v>2009</v>
      </c>
      <c r="B15" s="191">
        <v>0</v>
      </c>
      <c r="C15" s="191">
        <v>1</v>
      </c>
      <c r="D15" s="191">
        <v>1</v>
      </c>
    </row>
    <row r="16" spans="1:4" ht="12.75">
      <c r="A16" s="264">
        <v>2010</v>
      </c>
      <c r="B16" s="33">
        <v>1</v>
      </c>
      <c r="C16" s="33">
        <v>2</v>
      </c>
      <c r="D16" s="33">
        <v>3</v>
      </c>
    </row>
    <row r="17" spans="1:4" ht="12.75">
      <c r="A17" s="264">
        <v>2011</v>
      </c>
      <c r="B17" s="33">
        <v>0</v>
      </c>
      <c r="C17" s="33">
        <v>0</v>
      </c>
      <c r="D17" s="33">
        <v>0</v>
      </c>
    </row>
    <row r="18" spans="1:4" ht="12.75">
      <c r="A18" s="192">
        <v>2012</v>
      </c>
      <c r="B18" s="62">
        <v>1</v>
      </c>
      <c r="C18" s="62">
        <v>0</v>
      </c>
      <c r="D18" s="62">
        <v>1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E17" sqref="A2:E17"/>
    </sheetView>
  </sheetViews>
  <sheetFormatPr defaultColWidth="9.00390625" defaultRowHeight="15.75"/>
  <cols>
    <col min="1" max="1" width="12.875" style="193" customWidth="1"/>
    <col min="2" max="4" width="17.25390625" style="193" customWidth="1"/>
    <col min="5" max="16384" width="9.00390625" style="193" customWidth="1"/>
  </cols>
  <sheetData>
    <row r="1" spans="1:5" ht="32.25" customHeight="1">
      <c r="A1" s="336" t="s">
        <v>324</v>
      </c>
      <c r="B1" s="336"/>
      <c r="C1" s="336"/>
      <c r="D1" s="336"/>
      <c r="E1" s="336"/>
    </row>
    <row r="2" spans="1:5" ht="15.75" customHeight="1">
      <c r="A2" s="338" t="s">
        <v>185</v>
      </c>
      <c r="B2" s="359" t="s">
        <v>166</v>
      </c>
      <c r="C2" s="359"/>
      <c r="D2" s="359"/>
      <c r="E2" s="357" t="s">
        <v>10</v>
      </c>
    </row>
    <row r="3" spans="1:5" ht="30.75" customHeight="1">
      <c r="A3" s="339"/>
      <c r="B3" s="257" t="s">
        <v>321</v>
      </c>
      <c r="C3" s="257" t="s">
        <v>416</v>
      </c>
      <c r="D3" s="257" t="s">
        <v>322</v>
      </c>
      <c r="E3" s="358"/>
    </row>
    <row r="4" spans="1:5" ht="15.75">
      <c r="A4" s="292" t="s">
        <v>127</v>
      </c>
      <c r="B4" s="293">
        <v>236</v>
      </c>
      <c r="C4" s="293">
        <v>85</v>
      </c>
      <c r="D4" s="293">
        <v>18</v>
      </c>
      <c r="E4" s="293">
        <f aca="true" t="shared" si="0" ref="E4:E15">SUM(B4:D4)</f>
        <v>339</v>
      </c>
    </row>
    <row r="5" spans="1:11" ht="17.25">
      <c r="A5" s="292" t="s">
        <v>128</v>
      </c>
      <c r="B5" s="293">
        <v>198</v>
      </c>
      <c r="C5" s="293">
        <v>69</v>
      </c>
      <c r="D5" s="293">
        <v>11</v>
      </c>
      <c r="E5" s="293">
        <f t="shared" si="0"/>
        <v>278</v>
      </c>
      <c r="K5" s="198"/>
    </row>
    <row r="6" spans="1:5" ht="15.75">
      <c r="A6" s="292" t="s">
        <v>129</v>
      </c>
      <c r="B6" s="293">
        <v>266</v>
      </c>
      <c r="C6" s="293">
        <v>146</v>
      </c>
      <c r="D6" s="293">
        <v>19</v>
      </c>
      <c r="E6" s="293">
        <f t="shared" si="0"/>
        <v>431</v>
      </c>
    </row>
    <row r="7" spans="1:5" ht="15.75">
      <c r="A7" s="292" t="s">
        <v>130</v>
      </c>
      <c r="B7" s="293">
        <v>161</v>
      </c>
      <c r="C7" s="293">
        <v>51</v>
      </c>
      <c r="D7" s="293">
        <v>13</v>
      </c>
      <c r="E7" s="293">
        <f t="shared" si="0"/>
        <v>225</v>
      </c>
    </row>
    <row r="8" spans="1:5" ht="15.75">
      <c r="A8" s="292" t="s">
        <v>131</v>
      </c>
      <c r="B8" s="293">
        <v>313</v>
      </c>
      <c r="C8" s="293">
        <v>90</v>
      </c>
      <c r="D8" s="293">
        <v>26</v>
      </c>
      <c r="E8" s="293">
        <f t="shared" si="0"/>
        <v>429</v>
      </c>
    </row>
    <row r="9" spans="1:5" ht="15.75">
      <c r="A9" s="292" t="s">
        <v>132</v>
      </c>
      <c r="B9" s="293">
        <v>228</v>
      </c>
      <c r="C9" s="293">
        <v>77</v>
      </c>
      <c r="D9" s="293">
        <v>16</v>
      </c>
      <c r="E9" s="293">
        <f t="shared" si="0"/>
        <v>321</v>
      </c>
    </row>
    <row r="10" spans="1:5" ht="15.75">
      <c r="A10" s="292" t="s">
        <v>133</v>
      </c>
      <c r="B10" s="293">
        <v>94</v>
      </c>
      <c r="C10" s="293">
        <v>61</v>
      </c>
      <c r="D10" s="293">
        <v>18</v>
      </c>
      <c r="E10" s="293">
        <f t="shared" si="0"/>
        <v>173</v>
      </c>
    </row>
    <row r="11" spans="1:5" ht="15.75">
      <c r="A11" s="292" t="s">
        <v>134</v>
      </c>
      <c r="B11" s="293">
        <v>262</v>
      </c>
      <c r="C11" s="293">
        <v>87</v>
      </c>
      <c r="D11" s="293">
        <v>31</v>
      </c>
      <c r="E11" s="293">
        <f t="shared" si="0"/>
        <v>380</v>
      </c>
    </row>
    <row r="12" spans="1:5" ht="15.75">
      <c r="A12" s="292" t="s">
        <v>135</v>
      </c>
      <c r="B12" s="293">
        <v>165</v>
      </c>
      <c r="C12" s="293">
        <v>107</v>
      </c>
      <c r="D12" s="293">
        <v>13</v>
      </c>
      <c r="E12" s="293">
        <f t="shared" si="0"/>
        <v>285</v>
      </c>
    </row>
    <row r="13" spans="1:5" ht="15.75">
      <c r="A13" s="292" t="s">
        <v>136</v>
      </c>
      <c r="B13" s="293">
        <v>165</v>
      </c>
      <c r="C13" s="293">
        <v>90</v>
      </c>
      <c r="D13" s="293">
        <v>18</v>
      </c>
      <c r="E13" s="293">
        <f t="shared" si="0"/>
        <v>273</v>
      </c>
    </row>
    <row r="14" spans="1:5" ht="15.75">
      <c r="A14" s="292" t="s">
        <v>137</v>
      </c>
      <c r="B14" s="293">
        <v>323</v>
      </c>
      <c r="C14" s="293">
        <v>83</v>
      </c>
      <c r="D14" s="293">
        <v>15</v>
      </c>
      <c r="E14" s="293">
        <f t="shared" si="0"/>
        <v>421</v>
      </c>
    </row>
    <row r="15" spans="1:5" ht="15.75">
      <c r="A15" s="292" t="s">
        <v>138</v>
      </c>
      <c r="B15" s="293">
        <v>179</v>
      </c>
      <c r="C15" s="293">
        <v>54</v>
      </c>
      <c r="D15" s="293">
        <v>14</v>
      </c>
      <c r="E15" s="293">
        <f t="shared" si="0"/>
        <v>247</v>
      </c>
    </row>
    <row r="16" spans="1:5" ht="15.75">
      <c r="A16" s="294" t="s">
        <v>10</v>
      </c>
      <c r="B16" s="295">
        <f>SUM(B4:B15)</f>
        <v>2590</v>
      </c>
      <c r="C16" s="295">
        <f>SUM(C4:C15)</f>
        <v>1000</v>
      </c>
      <c r="D16" s="295">
        <f>SUM(D4:D15)</f>
        <v>212</v>
      </c>
      <c r="E16" s="295">
        <f>SUM(E4:E15)</f>
        <v>3802</v>
      </c>
    </row>
    <row r="17" spans="1:5" ht="15.75">
      <c r="A17" s="296" t="s">
        <v>323</v>
      </c>
      <c r="B17" s="292"/>
      <c r="C17" s="292"/>
      <c r="D17" s="292"/>
      <c r="E17" s="292"/>
    </row>
    <row r="21" ht="15.75">
      <c r="B21" s="215"/>
    </row>
  </sheetData>
  <mergeCells count="4">
    <mergeCell ref="E2:E3"/>
    <mergeCell ref="A1:E1"/>
    <mergeCell ref="A2:A3"/>
    <mergeCell ref="B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E6" sqref="A2:E6"/>
    </sheetView>
  </sheetViews>
  <sheetFormatPr defaultColWidth="9.00390625" defaultRowHeight="15.75"/>
  <cols>
    <col min="1" max="1" width="12.875" style="193" customWidth="1"/>
    <col min="2" max="4" width="17.25390625" style="193" customWidth="1"/>
    <col min="5" max="16384" width="9.00390625" style="193" customWidth="1"/>
  </cols>
  <sheetData>
    <row r="1" spans="1:5" ht="32.25" customHeight="1">
      <c r="A1" s="336" t="s">
        <v>325</v>
      </c>
      <c r="B1" s="336"/>
      <c r="C1" s="336"/>
      <c r="D1" s="336"/>
      <c r="E1" s="336"/>
    </row>
    <row r="2" spans="1:5" ht="20.25" customHeight="1">
      <c r="A2" s="288"/>
      <c r="B2" s="359" t="s">
        <v>166</v>
      </c>
      <c r="C2" s="359"/>
      <c r="D2" s="359"/>
      <c r="E2" s="357" t="s">
        <v>10</v>
      </c>
    </row>
    <row r="3" spans="1:5" ht="39" customHeight="1">
      <c r="A3" s="290" t="s">
        <v>64</v>
      </c>
      <c r="B3" s="257" t="s">
        <v>321</v>
      </c>
      <c r="C3" s="257" t="s">
        <v>415</v>
      </c>
      <c r="D3" s="257" t="s">
        <v>322</v>
      </c>
      <c r="E3" s="358"/>
    </row>
    <row r="4" spans="1:5" ht="15.75">
      <c r="A4" s="288" t="s">
        <v>33</v>
      </c>
      <c r="B4" s="288">
        <v>1288</v>
      </c>
      <c r="C4" s="288">
        <v>505</v>
      </c>
      <c r="D4" s="288">
        <v>133</v>
      </c>
      <c r="E4" s="288">
        <v>1926</v>
      </c>
    </row>
    <row r="5" spans="1:11" ht="17.25">
      <c r="A5" s="292" t="s">
        <v>21</v>
      </c>
      <c r="B5" s="292">
        <v>1302</v>
      </c>
      <c r="C5" s="292">
        <v>495</v>
      </c>
      <c r="D5" s="292">
        <v>79</v>
      </c>
      <c r="E5" s="292">
        <v>1876</v>
      </c>
      <c r="K5" s="198"/>
    </row>
    <row r="6" spans="1:5" ht="15.75">
      <c r="A6" s="294" t="s">
        <v>10</v>
      </c>
      <c r="B6" s="294">
        <v>2590</v>
      </c>
      <c r="C6" s="294">
        <v>1000</v>
      </c>
      <c r="D6" s="294">
        <v>212</v>
      </c>
      <c r="E6" s="294">
        <v>3802</v>
      </c>
    </row>
    <row r="7" spans="1:5" ht="15.75">
      <c r="A7" s="296"/>
      <c r="B7" s="292"/>
      <c r="C7" s="292"/>
      <c r="D7" s="292"/>
      <c r="E7" s="292"/>
    </row>
    <row r="11" ht="15.75">
      <c r="B11" s="215"/>
    </row>
  </sheetData>
  <mergeCells count="3">
    <mergeCell ref="E2:E3"/>
    <mergeCell ref="A1:E1"/>
    <mergeCell ref="B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68"/>
  <sheetViews>
    <sheetView zoomScale="85" zoomScaleNormal="85" workbookViewId="0" topLeftCell="A80">
      <selection activeCell="A100" sqref="A100:N146"/>
    </sheetView>
  </sheetViews>
  <sheetFormatPr defaultColWidth="9.00390625" defaultRowHeight="15.75"/>
  <cols>
    <col min="1" max="1" width="17.875" style="204" customWidth="1"/>
    <col min="2" max="4" width="9.125" style="204" customWidth="1"/>
    <col min="5" max="5" width="1.4921875" style="204" customWidth="1"/>
    <col min="6" max="11" width="7.875" style="204" customWidth="1"/>
    <col min="12" max="12" width="1.4921875" style="204" customWidth="1"/>
    <col min="13" max="13" width="7.625" style="204" customWidth="1"/>
    <col min="14" max="14" width="7.00390625" style="204" bestFit="1" customWidth="1"/>
    <col min="15" max="16384" width="9.00390625" style="204" customWidth="1"/>
  </cols>
  <sheetData>
    <row r="1" spans="1:14" ht="32.25" customHeight="1">
      <c r="A1" s="367" t="s">
        <v>372</v>
      </c>
      <c r="B1" s="368"/>
      <c r="C1" s="368"/>
      <c r="D1" s="368"/>
      <c r="E1" s="368"/>
      <c r="F1" s="368"/>
      <c r="G1" s="368"/>
      <c r="H1" s="368"/>
      <c r="I1" s="369"/>
      <c r="J1" s="369"/>
      <c r="K1" s="369"/>
      <c r="L1" s="369"/>
      <c r="M1" s="369"/>
      <c r="N1" s="369"/>
    </row>
    <row r="2" spans="1:8" ht="15.75">
      <c r="A2" s="360" t="s">
        <v>169</v>
      </c>
      <c r="B2" s="360"/>
      <c r="C2" s="360"/>
      <c r="D2" s="360"/>
      <c r="E2" s="360"/>
      <c r="F2" s="360"/>
      <c r="G2" s="360"/>
      <c r="H2" s="360"/>
    </row>
    <row r="3" spans="1:14" s="200" customFormat="1" ht="33.75" customHeight="1">
      <c r="A3" s="3"/>
      <c r="B3" s="361" t="s">
        <v>326</v>
      </c>
      <c r="C3" s="361"/>
      <c r="D3" s="361"/>
      <c r="E3" s="298"/>
      <c r="F3" s="362" t="s">
        <v>327</v>
      </c>
      <c r="G3" s="362"/>
      <c r="H3" s="362"/>
      <c r="I3" s="362"/>
      <c r="J3" s="362"/>
      <c r="K3" s="362"/>
      <c r="L3" s="3"/>
      <c r="M3" s="363" t="s">
        <v>328</v>
      </c>
      <c r="N3" s="365" t="s">
        <v>10</v>
      </c>
    </row>
    <row r="4" spans="1:14" s="200" customFormat="1" ht="43.5" customHeight="1">
      <c r="A4" s="150" t="s">
        <v>414</v>
      </c>
      <c r="B4" s="299" t="s">
        <v>329</v>
      </c>
      <c r="C4" s="299" t="s">
        <v>330</v>
      </c>
      <c r="D4" s="299" t="s">
        <v>331</v>
      </c>
      <c r="E4" s="299"/>
      <c r="F4" s="299" t="s">
        <v>332</v>
      </c>
      <c r="G4" s="299" t="s">
        <v>333</v>
      </c>
      <c r="H4" s="299" t="s">
        <v>334</v>
      </c>
      <c r="I4" s="299" t="s">
        <v>335</v>
      </c>
      <c r="J4" s="299" t="s">
        <v>336</v>
      </c>
      <c r="K4" s="299" t="s">
        <v>337</v>
      </c>
      <c r="L4" s="299"/>
      <c r="M4" s="364"/>
      <c r="N4" s="366"/>
    </row>
    <row r="5" spans="1:14" s="193" customFormat="1" ht="15.75">
      <c r="A5" s="21" t="s">
        <v>188</v>
      </c>
      <c r="B5" s="300">
        <v>0</v>
      </c>
      <c r="C5" s="300">
        <v>0</v>
      </c>
      <c r="D5" s="300">
        <v>7</v>
      </c>
      <c r="E5" s="300"/>
      <c r="F5" s="300">
        <v>3</v>
      </c>
      <c r="G5" s="300">
        <v>7</v>
      </c>
      <c r="H5" s="300">
        <v>3</v>
      </c>
      <c r="I5" s="300">
        <v>7</v>
      </c>
      <c r="J5" s="300">
        <v>0</v>
      </c>
      <c r="K5" s="300">
        <v>20</v>
      </c>
      <c r="L5" s="300"/>
      <c r="M5" s="21">
        <v>5</v>
      </c>
      <c r="N5" s="300">
        <v>32</v>
      </c>
    </row>
    <row r="6" spans="1:14" s="193" customFormat="1" ht="15.75">
      <c r="A6" s="21" t="s">
        <v>189</v>
      </c>
      <c r="B6" s="300">
        <v>0</v>
      </c>
      <c r="C6" s="300">
        <v>0</v>
      </c>
      <c r="D6" s="300">
        <v>3</v>
      </c>
      <c r="E6" s="300"/>
      <c r="F6" s="300">
        <v>2</v>
      </c>
      <c r="G6" s="300">
        <v>3</v>
      </c>
      <c r="H6" s="300">
        <v>3</v>
      </c>
      <c r="I6" s="300">
        <v>3</v>
      </c>
      <c r="J6" s="300">
        <v>0</v>
      </c>
      <c r="K6" s="300">
        <v>11</v>
      </c>
      <c r="L6" s="300"/>
      <c r="M6" s="21">
        <v>3</v>
      </c>
      <c r="N6" s="300">
        <v>17</v>
      </c>
    </row>
    <row r="7" spans="1:14" s="193" customFormat="1" ht="15.75">
      <c r="A7" s="21" t="s">
        <v>190</v>
      </c>
      <c r="B7" s="300">
        <v>0</v>
      </c>
      <c r="C7" s="300">
        <v>1</v>
      </c>
      <c r="D7" s="300">
        <v>1</v>
      </c>
      <c r="E7" s="300"/>
      <c r="F7" s="300">
        <v>1</v>
      </c>
      <c r="G7" s="300">
        <v>8</v>
      </c>
      <c r="H7" s="300">
        <v>2</v>
      </c>
      <c r="I7" s="300">
        <v>7</v>
      </c>
      <c r="J7" s="300">
        <v>0</v>
      </c>
      <c r="K7" s="300">
        <v>18</v>
      </c>
      <c r="L7" s="300"/>
      <c r="M7" s="21">
        <v>5</v>
      </c>
      <c r="N7" s="300">
        <v>25</v>
      </c>
    </row>
    <row r="8" spans="1:14" s="193" customFormat="1" ht="15.75">
      <c r="A8" s="21" t="s">
        <v>191</v>
      </c>
      <c r="B8" s="300">
        <v>0</v>
      </c>
      <c r="C8" s="300">
        <v>0</v>
      </c>
      <c r="D8" s="300">
        <v>4</v>
      </c>
      <c r="E8" s="300"/>
      <c r="F8" s="300">
        <v>0</v>
      </c>
      <c r="G8" s="300">
        <v>8</v>
      </c>
      <c r="H8" s="300">
        <v>1</v>
      </c>
      <c r="I8" s="300">
        <v>10</v>
      </c>
      <c r="J8" s="300">
        <v>0</v>
      </c>
      <c r="K8" s="300">
        <v>19</v>
      </c>
      <c r="L8" s="300"/>
      <c r="M8" s="21">
        <v>4</v>
      </c>
      <c r="N8" s="300">
        <v>27</v>
      </c>
    </row>
    <row r="9" spans="1:14" s="193" customFormat="1" ht="15.75">
      <c r="A9" s="21" t="s">
        <v>192</v>
      </c>
      <c r="B9" s="300">
        <v>0</v>
      </c>
      <c r="C9" s="300">
        <v>0</v>
      </c>
      <c r="D9" s="300">
        <v>1</v>
      </c>
      <c r="E9" s="300"/>
      <c r="F9" s="300">
        <v>0</v>
      </c>
      <c r="G9" s="300">
        <v>8</v>
      </c>
      <c r="H9" s="300">
        <v>1</v>
      </c>
      <c r="I9" s="300">
        <v>3</v>
      </c>
      <c r="J9" s="300">
        <v>0</v>
      </c>
      <c r="K9" s="300">
        <v>12</v>
      </c>
      <c r="L9" s="300"/>
      <c r="M9" s="21">
        <v>2</v>
      </c>
      <c r="N9" s="300">
        <v>15</v>
      </c>
    </row>
    <row r="10" spans="1:14" s="193" customFormat="1" ht="15.75">
      <c r="A10" s="21" t="s">
        <v>338</v>
      </c>
      <c r="B10" s="300">
        <v>0</v>
      </c>
      <c r="C10" s="300">
        <v>2</v>
      </c>
      <c r="D10" s="300">
        <v>9</v>
      </c>
      <c r="E10" s="300"/>
      <c r="F10" s="300">
        <v>3</v>
      </c>
      <c r="G10" s="300">
        <v>3</v>
      </c>
      <c r="H10" s="300">
        <v>4</v>
      </c>
      <c r="I10" s="300">
        <v>5</v>
      </c>
      <c r="J10" s="300">
        <v>0</v>
      </c>
      <c r="K10" s="300">
        <v>15</v>
      </c>
      <c r="L10" s="300"/>
      <c r="M10" s="21">
        <v>3</v>
      </c>
      <c r="N10" s="300">
        <v>29</v>
      </c>
    </row>
    <row r="11" spans="1:14" s="193" customFormat="1" ht="15.75">
      <c r="A11" s="21" t="s">
        <v>339</v>
      </c>
      <c r="B11" s="300">
        <v>0</v>
      </c>
      <c r="C11" s="300">
        <v>2</v>
      </c>
      <c r="D11" s="300">
        <v>9</v>
      </c>
      <c r="E11" s="300"/>
      <c r="F11" s="300">
        <v>6</v>
      </c>
      <c r="G11" s="300">
        <v>12</v>
      </c>
      <c r="H11" s="300">
        <v>4</v>
      </c>
      <c r="I11" s="300">
        <v>13</v>
      </c>
      <c r="J11" s="300">
        <v>0</v>
      </c>
      <c r="K11" s="300">
        <v>35</v>
      </c>
      <c r="L11" s="300"/>
      <c r="M11" s="21">
        <v>2</v>
      </c>
      <c r="N11" s="300">
        <v>48</v>
      </c>
    </row>
    <row r="12" spans="1:14" s="193" customFormat="1" ht="15.75">
      <c r="A12" s="21" t="s">
        <v>340</v>
      </c>
      <c r="B12" s="300">
        <v>0</v>
      </c>
      <c r="C12" s="300">
        <v>1</v>
      </c>
      <c r="D12" s="300">
        <v>1</v>
      </c>
      <c r="E12" s="300"/>
      <c r="F12" s="300">
        <v>0</v>
      </c>
      <c r="G12" s="300">
        <v>2</v>
      </c>
      <c r="H12" s="300">
        <v>0</v>
      </c>
      <c r="I12" s="300">
        <v>2</v>
      </c>
      <c r="J12" s="300">
        <v>0</v>
      </c>
      <c r="K12" s="300">
        <v>4</v>
      </c>
      <c r="L12" s="300"/>
      <c r="M12" s="21">
        <v>1</v>
      </c>
      <c r="N12" s="300">
        <v>7</v>
      </c>
    </row>
    <row r="13" spans="1:14" s="193" customFormat="1" ht="15.75">
      <c r="A13" s="21" t="s">
        <v>167</v>
      </c>
      <c r="B13" s="300">
        <v>0</v>
      </c>
      <c r="C13" s="300">
        <v>0</v>
      </c>
      <c r="D13" s="300">
        <v>0</v>
      </c>
      <c r="E13" s="300"/>
      <c r="F13" s="300">
        <v>0</v>
      </c>
      <c r="G13" s="300">
        <v>0</v>
      </c>
      <c r="H13" s="300">
        <v>0</v>
      </c>
      <c r="I13" s="300">
        <v>0</v>
      </c>
      <c r="J13" s="300">
        <v>0</v>
      </c>
      <c r="K13" s="300">
        <v>0</v>
      </c>
      <c r="L13" s="21"/>
      <c r="M13" s="21">
        <v>1</v>
      </c>
      <c r="N13" s="300">
        <v>1</v>
      </c>
    </row>
    <row r="14" spans="1:14" s="193" customFormat="1" ht="15.75">
      <c r="A14" s="21" t="s">
        <v>168</v>
      </c>
      <c r="B14" s="300">
        <v>0</v>
      </c>
      <c r="C14" s="300">
        <v>2</v>
      </c>
      <c r="D14" s="300">
        <v>0</v>
      </c>
      <c r="E14" s="300"/>
      <c r="F14" s="300">
        <v>0</v>
      </c>
      <c r="G14" s="300">
        <v>2</v>
      </c>
      <c r="H14" s="300">
        <v>0</v>
      </c>
      <c r="I14" s="300">
        <v>3</v>
      </c>
      <c r="J14" s="300">
        <v>0</v>
      </c>
      <c r="K14" s="300">
        <v>5</v>
      </c>
      <c r="L14" s="300"/>
      <c r="M14" s="21">
        <v>0</v>
      </c>
      <c r="N14" s="300">
        <v>7</v>
      </c>
    </row>
    <row r="15" spans="1:14" s="193" customFormat="1" ht="15.75">
      <c r="A15" s="21" t="s">
        <v>341</v>
      </c>
      <c r="B15" s="300">
        <v>0</v>
      </c>
      <c r="C15" s="300">
        <v>0</v>
      </c>
      <c r="D15" s="300">
        <v>0</v>
      </c>
      <c r="E15" s="300"/>
      <c r="F15" s="300">
        <v>0</v>
      </c>
      <c r="G15" s="300">
        <v>2</v>
      </c>
      <c r="H15" s="300">
        <v>0</v>
      </c>
      <c r="I15" s="300">
        <v>1</v>
      </c>
      <c r="J15" s="300">
        <v>0</v>
      </c>
      <c r="K15" s="300">
        <v>3</v>
      </c>
      <c r="L15" s="300"/>
      <c r="M15" s="21">
        <v>0</v>
      </c>
      <c r="N15" s="300">
        <v>3</v>
      </c>
    </row>
    <row r="16" spans="1:14" s="193" customFormat="1" ht="15.75">
      <c r="A16" s="21" t="s">
        <v>342</v>
      </c>
      <c r="B16" s="300">
        <v>0</v>
      </c>
      <c r="C16" s="300">
        <v>3</v>
      </c>
      <c r="D16" s="300">
        <v>1</v>
      </c>
      <c r="E16" s="300"/>
      <c r="F16" s="300">
        <v>3</v>
      </c>
      <c r="G16" s="300">
        <v>5</v>
      </c>
      <c r="H16" s="300">
        <v>3</v>
      </c>
      <c r="I16" s="300">
        <v>5</v>
      </c>
      <c r="J16" s="300">
        <v>0</v>
      </c>
      <c r="K16" s="300">
        <v>16</v>
      </c>
      <c r="L16" s="300"/>
      <c r="M16" s="21">
        <v>4</v>
      </c>
      <c r="N16" s="300">
        <v>24</v>
      </c>
    </row>
    <row r="17" spans="1:14" s="193" customFormat="1" ht="15.75">
      <c r="A17" s="21" t="s">
        <v>343</v>
      </c>
      <c r="B17" s="300">
        <v>0</v>
      </c>
      <c r="C17" s="300">
        <v>0</v>
      </c>
      <c r="D17" s="300">
        <v>0</v>
      </c>
      <c r="E17" s="300"/>
      <c r="F17" s="300">
        <v>1</v>
      </c>
      <c r="G17" s="300">
        <v>2</v>
      </c>
      <c r="H17" s="300">
        <v>0</v>
      </c>
      <c r="I17" s="300">
        <v>1</v>
      </c>
      <c r="J17" s="300">
        <v>0</v>
      </c>
      <c r="K17" s="300">
        <v>4</v>
      </c>
      <c r="L17" s="300"/>
      <c r="M17" s="21">
        <v>0</v>
      </c>
      <c r="N17" s="300">
        <v>4</v>
      </c>
    </row>
    <row r="18" spans="1:14" s="193" customFormat="1" ht="15.75">
      <c r="A18" s="21" t="s">
        <v>344</v>
      </c>
      <c r="B18" s="300">
        <v>0</v>
      </c>
      <c r="C18" s="300">
        <v>1</v>
      </c>
      <c r="D18" s="300">
        <v>1</v>
      </c>
      <c r="E18" s="300"/>
      <c r="F18" s="300">
        <v>2</v>
      </c>
      <c r="G18" s="300">
        <v>2</v>
      </c>
      <c r="H18" s="300">
        <v>0</v>
      </c>
      <c r="I18" s="300">
        <v>0</v>
      </c>
      <c r="J18" s="300">
        <v>0</v>
      </c>
      <c r="K18" s="300">
        <v>4</v>
      </c>
      <c r="L18" s="300"/>
      <c r="M18" s="21">
        <v>0</v>
      </c>
      <c r="N18" s="300">
        <v>6</v>
      </c>
    </row>
    <row r="19" spans="1:14" s="193" customFormat="1" ht="15.75">
      <c r="A19" s="21" t="s">
        <v>345</v>
      </c>
      <c r="B19" s="300">
        <v>0</v>
      </c>
      <c r="C19" s="300">
        <v>0</v>
      </c>
      <c r="D19" s="300">
        <v>1</v>
      </c>
      <c r="E19" s="300"/>
      <c r="F19" s="300">
        <v>0</v>
      </c>
      <c r="G19" s="300">
        <v>1</v>
      </c>
      <c r="H19" s="300">
        <v>0</v>
      </c>
      <c r="I19" s="300">
        <v>3</v>
      </c>
      <c r="J19" s="300">
        <v>0</v>
      </c>
      <c r="K19" s="300">
        <v>4</v>
      </c>
      <c r="L19" s="300"/>
      <c r="M19" s="21">
        <v>1</v>
      </c>
      <c r="N19" s="300">
        <v>6</v>
      </c>
    </row>
    <row r="20" spans="1:14" s="193" customFormat="1" ht="15.75">
      <c r="A20" s="21" t="s">
        <v>346</v>
      </c>
      <c r="B20" s="300">
        <v>0</v>
      </c>
      <c r="C20" s="300">
        <v>0</v>
      </c>
      <c r="D20" s="300">
        <v>0</v>
      </c>
      <c r="E20" s="300"/>
      <c r="F20" s="300">
        <v>1</v>
      </c>
      <c r="G20" s="300">
        <v>0</v>
      </c>
      <c r="H20" s="300">
        <v>1</v>
      </c>
      <c r="I20" s="300">
        <v>0</v>
      </c>
      <c r="J20" s="300">
        <v>0</v>
      </c>
      <c r="K20" s="300">
        <v>2</v>
      </c>
      <c r="L20" s="300"/>
      <c r="M20" s="21">
        <v>0</v>
      </c>
      <c r="N20" s="300">
        <v>2</v>
      </c>
    </row>
    <row r="21" spans="1:14" s="193" customFormat="1" ht="15.75">
      <c r="A21" s="21" t="s">
        <v>347</v>
      </c>
      <c r="B21" s="300">
        <v>0</v>
      </c>
      <c r="C21" s="300">
        <v>4</v>
      </c>
      <c r="D21" s="300">
        <v>2</v>
      </c>
      <c r="E21" s="300"/>
      <c r="F21" s="300">
        <v>0</v>
      </c>
      <c r="G21" s="300">
        <v>3</v>
      </c>
      <c r="H21" s="300">
        <v>0</v>
      </c>
      <c r="I21" s="300">
        <v>4</v>
      </c>
      <c r="J21" s="300">
        <v>0</v>
      </c>
      <c r="K21" s="300">
        <v>7</v>
      </c>
      <c r="L21" s="300"/>
      <c r="M21" s="21">
        <v>1</v>
      </c>
      <c r="N21" s="300">
        <v>14</v>
      </c>
    </row>
    <row r="22" spans="1:14" s="193" customFormat="1" ht="15.75">
      <c r="A22" s="21" t="s">
        <v>348</v>
      </c>
      <c r="B22" s="300">
        <v>0</v>
      </c>
      <c r="C22" s="300">
        <v>0</v>
      </c>
      <c r="D22" s="300">
        <v>2</v>
      </c>
      <c r="E22" s="300"/>
      <c r="F22" s="300">
        <v>0</v>
      </c>
      <c r="G22" s="300">
        <v>0</v>
      </c>
      <c r="H22" s="300">
        <v>0</v>
      </c>
      <c r="I22" s="300">
        <v>4</v>
      </c>
      <c r="J22" s="300">
        <v>0</v>
      </c>
      <c r="K22" s="300">
        <v>4</v>
      </c>
      <c r="L22" s="300"/>
      <c r="M22" s="21">
        <v>0</v>
      </c>
      <c r="N22" s="300">
        <v>6</v>
      </c>
    </row>
    <row r="23" spans="1:14" s="193" customFormat="1" ht="15.75">
      <c r="A23" s="21" t="s">
        <v>349</v>
      </c>
      <c r="B23" s="300">
        <v>0</v>
      </c>
      <c r="C23" s="300">
        <v>4</v>
      </c>
      <c r="D23" s="300">
        <v>4</v>
      </c>
      <c r="E23" s="300"/>
      <c r="F23" s="300">
        <v>0</v>
      </c>
      <c r="G23" s="300">
        <v>7</v>
      </c>
      <c r="H23" s="300">
        <v>5</v>
      </c>
      <c r="I23" s="300">
        <v>11</v>
      </c>
      <c r="J23" s="300">
        <v>0</v>
      </c>
      <c r="K23" s="300">
        <v>23</v>
      </c>
      <c r="L23" s="300"/>
      <c r="M23" s="21">
        <v>4</v>
      </c>
      <c r="N23" s="300">
        <v>35</v>
      </c>
    </row>
    <row r="24" spans="1:14" s="193" customFormat="1" ht="15.75">
      <c r="A24" s="21" t="s">
        <v>350</v>
      </c>
      <c r="B24" s="300">
        <v>0</v>
      </c>
      <c r="C24" s="300">
        <v>3</v>
      </c>
      <c r="D24" s="300">
        <v>4</v>
      </c>
      <c r="E24" s="300"/>
      <c r="F24" s="300">
        <v>3</v>
      </c>
      <c r="G24" s="300">
        <v>3</v>
      </c>
      <c r="H24" s="300">
        <v>2</v>
      </c>
      <c r="I24" s="300">
        <v>8</v>
      </c>
      <c r="J24" s="300">
        <v>0</v>
      </c>
      <c r="K24" s="300">
        <v>16</v>
      </c>
      <c r="L24" s="300"/>
      <c r="M24" s="21">
        <v>2</v>
      </c>
      <c r="N24" s="300">
        <v>25</v>
      </c>
    </row>
    <row r="25" spans="1:14" s="193" customFormat="1" ht="15.75">
      <c r="A25" s="21" t="s">
        <v>351</v>
      </c>
      <c r="B25" s="300">
        <v>0</v>
      </c>
      <c r="C25" s="300">
        <v>1</v>
      </c>
      <c r="D25" s="300">
        <v>1</v>
      </c>
      <c r="E25" s="300"/>
      <c r="F25" s="300">
        <v>1</v>
      </c>
      <c r="G25" s="300">
        <v>3</v>
      </c>
      <c r="H25" s="300">
        <v>0</v>
      </c>
      <c r="I25" s="300">
        <v>2</v>
      </c>
      <c r="J25" s="300">
        <v>0</v>
      </c>
      <c r="K25" s="300">
        <v>6</v>
      </c>
      <c r="L25" s="300"/>
      <c r="M25" s="21">
        <v>4</v>
      </c>
      <c r="N25" s="300">
        <v>12</v>
      </c>
    </row>
    <row r="26" spans="1:14" s="193" customFormat="1" ht="15.75">
      <c r="A26" s="21" t="s">
        <v>352</v>
      </c>
      <c r="B26" s="300">
        <v>0</v>
      </c>
      <c r="C26" s="300">
        <v>0</v>
      </c>
      <c r="D26" s="300">
        <v>0</v>
      </c>
      <c r="E26" s="300"/>
      <c r="F26" s="300">
        <v>1</v>
      </c>
      <c r="G26" s="300">
        <v>1</v>
      </c>
      <c r="H26" s="300">
        <v>1</v>
      </c>
      <c r="I26" s="300">
        <v>2</v>
      </c>
      <c r="J26" s="300">
        <v>0</v>
      </c>
      <c r="K26" s="300">
        <v>5</v>
      </c>
      <c r="L26" s="300"/>
      <c r="M26" s="21">
        <v>1</v>
      </c>
      <c r="N26" s="300">
        <v>6</v>
      </c>
    </row>
    <row r="27" spans="1:14" s="193" customFormat="1" ht="15.75">
      <c r="A27" s="21" t="s">
        <v>186</v>
      </c>
      <c r="B27" s="300">
        <v>0</v>
      </c>
      <c r="C27" s="300">
        <v>4</v>
      </c>
      <c r="D27" s="300">
        <v>3</v>
      </c>
      <c r="E27" s="300"/>
      <c r="F27" s="300">
        <v>1</v>
      </c>
      <c r="G27" s="300">
        <v>3</v>
      </c>
      <c r="H27" s="300">
        <v>0</v>
      </c>
      <c r="I27" s="300">
        <v>5</v>
      </c>
      <c r="J27" s="300">
        <v>0</v>
      </c>
      <c r="K27" s="300">
        <v>9</v>
      </c>
      <c r="L27" s="300"/>
      <c r="M27" s="21">
        <v>3</v>
      </c>
      <c r="N27" s="300">
        <v>19</v>
      </c>
    </row>
    <row r="28" spans="1:14" s="193" customFormat="1" ht="15.75">
      <c r="A28" s="21" t="s">
        <v>353</v>
      </c>
      <c r="B28" s="300">
        <v>0</v>
      </c>
      <c r="C28" s="300">
        <v>6</v>
      </c>
      <c r="D28" s="300">
        <v>7</v>
      </c>
      <c r="E28" s="300"/>
      <c r="F28" s="300">
        <v>3</v>
      </c>
      <c r="G28" s="300">
        <v>7</v>
      </c>
      <c r="H28" s="300">
        <v>5</v>
      </c>
      <c r="I28" s="300">
        <v>6</v>
      </c>
      <c r="J28" s="300">
        <v>0</v>
      </c>
      <c r="K28" s="300">
        <v>21</v>
      </c>
      <c r="L28" s="300"/>
      <c r="M28" s="21">
        <v>11</v>
      </c>
      <c r="N28" s="300">
        <v>45</v>
      </c>
    </row>
    <row r="29" spans="1:14" s="193" customFormat="1" ht="15.75">
      <c r="A29" s="21" t="s">
        <v>187</v>
      </c>
      <c r="B29" s="300">
        <v>0</v>
      </c>
      <c r="C29" s="300">
        <v>1</v>
      </c>
      <c r="D29" s="300">
        <v>1</v>
      </c>
      <c r="E29" s="300"/>
      <c r="F29" s="300">
        <v>3</v>
      </c>
      <c r="G29" s="300">
        <v>3</v>
      </c>
      <c r="H29" s="300">
        <v>3</v>
      </c>
      <c r="I29" s="300">
        <v>7</v>
      </c>
      <c r="J29" s="300">
        <v>0</v>
      </c>
      <c r="K29" s="300">
        <v>16</v>
      </c>
      <c r="L29" s="300"/>
      <c r="M29" s="21">
        <v>3</v>
      </c>
      <c r="N29" s="300">
        <v>21</v>
      </c>
    </row>
    <row r="30" spans="1:14" s="193" customFormat="1" ht="15.75">
      <c r="A30" s="205" t="s">
        <v>354</v>
      </c>
      <c r="B30" s="301">
        <v>0</v>
      </c>
      <c r="C30" s="302">
        <v>35</v>
      </c>
      <c r="D30" s="302">
        <v>62</v>
      </c>
      <c r="E30" s="302"/>
      <c r="F30" s="302">
        <v>34</v>
      </c>
      <c r="G30" s="302">
        <v>95</v>
      </c>
      <c r="H30" s="302">
        <v>38</v>
      </c>
      <c r="I30" s="302">
        <v>112</v>
      </c>
      <c r="J30" s="301">
        <v>0</v>
      </c>
      <c r="K30" s="302">
        <v>279</v>
      </c>
      <c r="L30" s="302"/>
      <c r="M30" s="303">
        <v>60</v>
      </c>
      <c r="N30" s="302">
        <v>436</v>
      </c>
    </row>
    <row r="31" spans="1:14" s="193" customFormat="1" ht="15.75">
      <c r="A31" s="21" t="s">
        <v>355</v>
      </c>
      <c r="B31" s="300">
        <v>0</v>
      </c>
      <c r="C31" s="300">
        <v>5</v>
      </c>
      <c r="D31" s="300">
        <v>18</v>
      </c>
      <c r="E31" s="300"/>
      <c r="F31" s="300">
        <v>16</v>
      </c>
      <c r="G31" s="300">
        <v>24</v>
      </c>
      <c r="H31" s="300">
        <v>9</v>
      </c>
      <c r="I31" s="300">
        <v>49</v>
      </c>
      <c r="J31" s="300">
        <v>0</v>
      </c>
      <c r="K31" s="300">
        <v>98</v>
      </c>
      <c r="L31" s="300"/>
      <c r="M31" s="21">
        <v>19</v>
      </c>
      <c r="N31" s="300">
        <v>140</v>
      </c>
    </row>
    <row r="32" spans="1:14" s="193" customFormat="1" ht="15.75">
      <c r="A32" s="21" t="s">
        <v>356</v>
      </c>
      <c r="B32" s="300">
        <v>0</v>
      </c>
      <c r="C32" s="300">
        <v>2</v>
      </c>
      <c r="D32" s="300">
        <v>2</v>
      </c>
      <c r="E32" s="300"/>
      <c r="F32" s="300">
        <v>1</v>
      </c>
      <c r="G32" s="300">
        <v>2</v>
      </c>
      <c r="H32" s="300">
        <v>1</v>
      </c>
      <c r="I32" s="300">
        <v>1</v>
      </c>
      <c r="J32" s="300">
        <v>0</v>
      </c>
      <c r="K32" s="300">
        <v>5</v>
      </c>
      <c r="L32" s="300"/>
      <c r="M32" s="21">
        <v>6</v>
      </c>
      <c r="N32" s="300">
        <v>15</v>
      </c>
    </row>
    <row r="33" spans="1:14" s="193" customFormat="1" ht="15.75">
      <c r="A33" s="21" t="s">
        <v>357</v>
      </c>
      <c r="B33" s="300">
        <v>0</v>
      </c>
      <c r="C33" s="300">
        <v>3</v>
      </c>
      <c r="D33" s="300">
        <v>1</v>
      </c>
      <c r="E33" s="300"/>
      <c r="F33" s="300">
        <v>2</v>
      </c>
      <c r="G33" s="300">
        <v>2</v>
      </c>
      <c r="H33" s="300">
        <v>0</v>
      </c>
      <c r="I33" s="300">
        <v>11</v>
      </c>
      <c r="J33" s="300">
        <v>0</v>
      </c>
      <c r="K33" s="300">
        <v>15</v>
      </c>
      <c r="L33" s="300"/>
      <c r="M33" s="21">
        <v>4</v>
      </c>
      <c r="N33" s="300">
        <v>23</v>
      </c>
    </row>
    <row r="34" spans="1:14" s="193" customFormat="1" ht="15.75">
      <c r="A34" s="21" t="s">
        <v>358</v>
      </c>
      <c r="B34" s="300">
        <v>0</v>
      </c>
      <c r="C34" s="300">
        <v>0</v>
      </c>
      <c r="D34" s="300">
        <v>2</v>
      </c>
      <c r="E34" s="300"/>
      <c r="F34" s="300">
        <v>0</v>
      </c>
      <c r="G34" s="300">
        <v>1</v>
      </c>
      <c r="H34" s="300">
        <v>0</v>
      </c>
      <c r="I34" s="300">
        <v>1</v>
      </c>
      <c r="J34" s="300">
        <v>0</v>
      </c>
      <c r="K34" s="300">
        <v>2</v>
      </c>
      <c r="L34" s="300"/>
      <c r="M34" s="21">
        <v>1</v>
      </c>
      <c r="N34" s="300">
        <v>5</v>
      </c>
    </row>
    <row r="35" spans="1:14" s="193" customFormat="1" ht="15.75">
      <c r="A35" s="21" t="s">
        <v>359</v>
      </c>
      <c r="B35" s="300">
        <v>0</v>
      </c>
      <c r="C35" s="300">
        <v>0</v>
      </c>
      <c r="D35" s="300">
        <v>0</v>
      </c>
      <c r="E35" s="300"/>
      <c r="F35" s="300">
        <v>0</v>
      </c>
      <c r="G35" s="300">
        <v>1</v>
      </c>
      <c r="H35" s="300">
        <v>0</v>
      </c>
      <c r="I35" s="300">
        <v>0</v>
      </c>
      <c r="J35" s="300">
        <v>0</v>
      </c>
      <c r="K35" s="300">
        <v>1</v>
      </c>
      <c r="L35" s="300"/>
      <c r="M35" s="21">
        <v>1</v>
      </c>
      <c r="N35" s="300">
        <v>2</v>
      </c>
    </row>
    <row r="36" spans="1:14" s="193" customFormat="1" ht="15.75">
      <c r="A36" s="21" t="s">
        <v>360</v>
      </c>
      <c r="B36" s="300">
        <v>0</v>
      </c>
      <c r="C36" s="300">
        <v>1</v>
      </c>
      <c r="D36" s="300">
        <v>4</v>
      </c>
      <c r="E36" s="300"/>
      <c r="F36" s="300">
        <v>1</v>
      </c>
      <c r="G36" s="300">
        <v>8</v>
      </c>
      <c r="H36" s="300">
        <v>1</v>
      </c>
      <c r="I36" s="300">
        <v>5</v>
      </c>
      <c r="J36" s="300">
        <v>0</v>
      </c>
      <c r="K36" s="300">
        <v>15</v>
      </c>
      <c r="L36" s="300"/>
      <c r="M36" s="21">
        <v>7</v>
      </c>
      <c r="N36" s="300">
        <v>27</v>
      </c>
    </row>
    <row r="37" spans="1:14" s="193" customFormat="1" ht="15.75">
      <c r="A37" s="21" t="s">
        <v>361</v>
      </c>
      <c r="B37" s="300">
        <v>0</v>
      </c>
      <c r="C37" s="300">
        <v>0</v>
      </c>
      <c r="D37" s="300">
        <v>0</v>
      </c>
      <c r="E37" s="300"/>
      <c r="F37" s="300">
        <v>2</v>
      </c>
      <c r="G37" s="300">
        <v>0</v>
      </c>
      <c r="H37" s="300">
        <v>0</v>
      </c>
      <c r="I37" s="300">
        <v>7</v>
      </c>
      <c r="J37" s="300">
        <v>0</v>
      </c>
      <c r="K37" s="300">
        <v>9</v>
      </c>
      <c r="L37" s="300"/>
      <c r="M37" s="21">
        <v>0</v>
      </c>
      <c r="N37" s="300">
        <v>9</v>
      </c>
    </row>
    <row r="38" spans="1:14" s="193" customFormat="1" ht="15.75">
      <c r="A38" s="21" t="s">
        <v>362</v>
      </c>
      <c r="B38" s="300">
        <v>0</v>
      </c>
      <c r="C38" s="300">
        <v>0</v>
      </c>
      <c r="D38" s="300">
        <v>1</v>
      </c>
      <c r="E38" s="300"/>
      <c r="F38" s="300">
        <v>0</v>
      </c>
      <c r="G38" s="300">
        <v>2</v>
      </c>
      <c r="H38" s="300">
        <v>0</v>
      </c>
      <c r="I38" s="300">
        <v>0</v>
      </c>
      <c r="J38" s="300">
        <v>0</v>
      </c>
      <c r="K38" s="300">
        <v>2</v>
      </c>
      <c r="L38" s="300"/>
      <c r="M38" s="21">
        <v>1</v>
      </c>
      <c r="N38" s="300">
        <v>4</v>
      </c>
    </row>
    <row r="39" spans="1:14" s="193" customFormat="1" ht="15.75">
      <c r="A39" s="304" t="s">
        <v>363</v>
      </c>
      <c r="B39" s="301">
        <v>0</v>
      </c>
      <c r="C39" s="301">
        <v>46</v>
      </c>
      <c r="D39" s="301">
        <v>90</v>
      </c>
      <c r="E39" s="301"/>
      <c r="F39" s="301">
        <v>56</v>
      </c>
      <c r="G39" s="301">
        <v>135</v>
      </c>
      <c r="H39" s="301">
        <v>49</v>
      </c>
      <c r="I39" s="301">
        <v>186</v>
      </c>
      <c r="J39" s="301">
        <v>0</v>
      </c>
      <c r="K39" s="301">
        <v>426</v>
      </c>
      <c r="L39" s="301"/>
      <c r="M39" s="304">
        <v>99</v>
      </c>
      <c r="N39" s="301">
        <v>661</v>
      </c>
    </row>
    <row r="40" spans="1:14" s="193" customFormat="1" ht="15.75">
      <c r="A40" s="21" t="s">
        <v>364</v>
      </c>
      <c r="B40" s="300">
        <v>0</v>
      </c>
      <c r="C40" s="300">
        <v>12</v>
      </c>
      <c r="D40" s="300">
        <v>10</v>
      </c>
      <c r="E40" s="300"/>
      <c r="F40" s="300">
        <v>6</v>
      </c>
      <c r="G40" s="300">
        <v>26</v>
      </c>
      <c r="H40" s="300">
        <v>7</v>
      </c>
      <c r="I40" s="300">
        <v>34</v>
      </c>
      <c r="J40" s="300">
        <v>1</v>
      </c>
      <c r="K40" s="300">
        <v>74</v>
      </c>
      <c r="L40" s="300"/>
      <c r="M40" s="21">
        <v>9</v>
      </c>
      <c r="N40" s="300">
        <v>105</v>
      </c>
    </row>
    <row r="41" spans="1:14" s="193" customFormat="1" ht="15.75">
      <c r="A41" s="304" t="s">
        <v>365</v>
      </c>
      <c r="B41" s="301">
        <v>0</v>
      </c>
      <c r="C41" s="301">
        <v>86</v>
      </c>
      <c r="D41" s="301">
        <v>130</v>
      </c>
      <c r="E41" s="301"/>
      <c r="F41" s="301">
        <v>72</v>
      </c>
      <c r="G41" s="301">
        <v>192</v>
      </c>
      <c r="H41" s="301">
        <v>66</v>
      </c>
      <c r="I41" s="301">
        <v>258</v>
      </c>
      <c r="J41" s="301">
        <v>2</v>
      </c>
      <c r="K41" s="301">
        <v>590</v>
      </c>
      <c r="L41" s="301"/>
      <c r="M41" s="304">
        <v>137</v>
      </c>
      <c r="N41" s="301">
        <v>943</v>
      </c>
    </row>
    <row r="42" spans="1:14" s="193" customFormat="1" ht="15.75">
      <c r="A42" s="304" t="s">
        <v>366</v>
      </c>
      <c r="B42" s="301">
        <v>0</v>
      </c>
      <c r="C42" s="301">
        <v>10</v>
      </c>
      <c r="D42" s="301">
        <v>5</v>
      </c>
      <c r="E42" s="301"/>
      <c r="F42" s="301">
        <v>6</v>
      </c>
      <c r="G42" s="301">
        <v>28</v>
      </c>
      <c r="H42" s="301">
        <v>5</v>
      </c>
      <c r="I42" s="301">
        <v>20</v>
      </c>
      <c r="J42" s="301">
        <v>0</v>
      </c>
      <c r="K42" s="301">
        <v>59</v>
      </c>
      <c r="L42" s="301"/>
      <c r="M42" s="304">
        <v>16</v>
      </c>
      <c r="N42" s="301">
        <v>90</v>
      </c>
    </row>
    <row r="43" spans="1:14" s="193" customFormat="1" ht="15.75">
      <c r="A43" s="304" t="s">
        <v>367</v>
      </c>
      <c r="B43" s="301">
        <v>0</v>
      </c>
      <c r="C43" s="301">
        <v>31</v>
      </c>
      <c r="D43" s="301">
        <v>24</v>
      </c>
      <c r="E43" s="301"/>
      <c r="F43" s="301">
        <v>7</v>
      </c>
      <c r="G43" s="301">
        <v>59</v>
      </c>
      <c r="H43" s="301">
        <v>6</v>
      </c>
      <c r="I43" s="301">
        <v>25</v>
      </c>
      <c r="J43" s="301">
        <v>0</v>
      </c>
      <c r="K43" s="301">
        <v>97</v>
      </c>
      <c r="L43" s="301"/>
      <c r="M43" s="304">
        <v>42</v>
      </c>
      <c r="N43" s="301">
        <v>194</v>
      </c>
    </row>
    <row r="44" spans="1:14" s="193" customFormat="1" ht="15.75">
      <c r="A44" s="304" t="s">
        <v>368</v>
      </c>
      <c r="B44" s="301">
        <v>0</v>
      </c>
      <c r="C44" s="301">
        <v>13</v>
      </c>
      <c r="D44" s="301">
        <v>5</v>
      </c>
      <c r="E44" s="301"/>
      <c r="F44" s="301">
        <v>1</v>
      </c>
      <c r="G44" s="301">
        <v>19</v>
      </c>
      <c r="H44" s="301">
        <v>4</v>
      </c>
      <c r="I44" s="301">
        <v>8</v>
      </c>
      <c r="J44" s="301">
        <v>0</v>
      </c>
      <c r="K44" s="301">
        <v>32</v>
      </c>
      <c r="L44" s="301"/>
      <c r="M44" s="304">
        <v>11</v>
      </c>
      <c r="N44" s="301">
        <v>61</v>
      </c>
    </row>
    <row r="45" spans="1:14" s="193" customFormat="1" ht="15.75">
      <c r="A45" s="304" t="s">
        <v>369</v>
      </c>
      <c r="B45" s="301">
        <v>0</v>
      </c>
      <c r="C45" s="301">
        <v>140</v>
      </c>
      <c r="D45" s="301">
        <v>164</v>
      </c>
      <c r="E45" s="301"/>
      <c r="F45" s="301">
        <v>86</v>
      </c>
      <c r="G45" s="301">
        <v>298</v>
      </c>
      <c r="H45" s="301">
        <v>81</v>
      </c>
      <c r="I45" s="301">
        <v>311</v>
      </c>
      <c r="J45" s="301">
        <v>2</v>
      </c>
      <c r="K45" s="301">
        <v>778</v>
      </c>
      <c r="L45" s="301"/>
      <c r="M45" s="304">
        <v>206</v>
      </c>
      <c r="N45" s="301">
        <v>1288</v>
      </c>
    </row>
    <row r="46" spans="1:14" s="193" customFormat="1" ht="15.75">
      <c r="A46" s="304" t="s">
        <v>370</v>
      </c>
      <c r="B46" s="301">
        <v>0</v>
      </c>
      <c r="C46" s="301">
        <v>109</v>
      </c>
      <c r="D46" s="301">
        <v>51</v>
      </c>
      <c r="E46" s="301"/>
      <c r="F46" s="301">
        <v>8</v>
      </c>
      <c r="G46" s="301">
        <v>23</v>
      </c>
      <c r="H46" s="301">
        <v>12</v>
      </c>
      <c r="I46" s="301">
        <v>163</v>
      </c>
      <c r="J46" s="301">
        <v>1</v>
      </c>
      <c r="K46" s="301">
        <v>207</v>
      </c>
      <c r="L46" s="301"/>
      <c r="M46" s="304">
        <v>138</v>
      </c>
      <c r="N46" s="301">
        <v>505</v>
      </c>
    </row>
    <row r="47" spans="1:14" s="193" customFormat="1" ht="15.75">
      <c r="A47" s="304" t="s">
        <v>371</v>
      </c>
      <c r="B47" s="301">
        <v>0</v>
      </c>
      <c r="C47" s="301">
        <v>5</v>
      </c>
      <c r="D47" s="301">
        <v>9</v>
      </c>
      <c r="E47" s="301"/>
      <c r="F47" s="301">
        <v>10</v>
      </c>
      <c r="G47" s="301">
        <v>9</v>
      </c>
      <c r="H47" s="301">
        <v>12</v>
      </c>
      <c r="I47" s="301">
        <v>57</v>
      </c>
      <c r="J47" s="301">
        <v>3</v>
      </c>
      <c r="K47" s="301">
        <v>91</v>
      </c>
      <c r="L47" s="301"/>
      <c r="M47" s="304">
        <v>28</v>
      </c>
      <c r="N47" s="301">
        <v>133</v>
      </c>
    </row>
    <row r="48" spans="1:14" s="193" customFormat="1" ht="15.75">
      <c r="A48" s="305" t="s">
        <v>10</v>
      </c>
      <c r="B48" s="306">
        <v>0</v>
      </c>
      <c r="C48" s="306">
        <v>254</v>
      </c>
      <c r="D48" s="306">
        <v>224</v>
      </c>
      <c r="E48" s="306"/>
      <c r="F48" s="306">
        <v>104</v>
      </c>
      <c r="G48" s="306">
        <v>330</v>
      </c>
      <c r="H48" s="306">
        <v>105</v>
      </c>
      <c r="I48" s="306">
        <v>531</v>
      </c>
      <c r="J48" s="306">
        <v>6</v>
      </c>
      <c r="K48" s="306">
        <v>1076</v>
      </c>
      <c r="L48" s="306"/>
      <c r="M48" s="305">
        <v>372</v>
      </c>
      <c r="N48" s="306">
        <v>1926</v>
      </c>
    </row>
    <row r="50" spans="1:14" ht="30" customHeight="1">
      <c r="A50" s="370" t="s">
        <v>373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</row>
    <row r="51" spans="1:8" ht="15.75">
      <c r="A51" s="360" t="s">
        <v>170</v>
      </c>
      <c r="B51" s="360"/>
      <c r="C51" s="360"/>
      <c r="D51" s="360"/>
      <c r="E51" s="360"/>
      <c r="F51" s="360"/>
      <c r="G51" s="360"/>
      <c r="H51" s="360"/>
    </row>
    <row r="52" spans="1:14" s="200" customFormat="1" ht="33.75" customHeight="1">
      <c r="A52" s="3"/>
      <c r="B52" s="361" t="s">
        <v>326</v>
      </c>
      <c r="C52" s="361"/>
      <c r="D52" s="361"/>
      <c r="E52" s="298"/>
      <c r="F52" s="362" t="s">
        <v>327</v>
      </c>
      <c r="G52" s="362"/>
      <c r="H52" s="362"/>
      <c r="I52" s="362"/>
      <c r="J52" s="362"/>
      <c r="K52" s="362"/>
      <c r="L52" s="3"/>
      <c r="M52" s="363" t="s">
        <v>328</v>
      </c>
      <c r="N52" s="365" t="s">
        <v>10</v>
      </c>
    </row>
    <row r="53" spans="1:14" s="200" customFormat="1" ht="43.5" customHeight="1">
      <c r="A53" s="299"/>
      <c r="B53" s="299" t="s">
        <v>329</v>
      </c>
      <c r="C53" s="299" t="s">
        <v>330</v>
      </c>
      <c r="D53" s="299" t="s">
        <v>331</v>
      </c>
      <c r="E53" s="299"/>
      <c r="F53" s="299" t="s">
        <v>332</v>
      </c>
      <c r="G53" s="299" t="s">
        <v>333</v>
      </c>
      <c r="H53" s="299" t="s">
        <v>334</v>
      </c>
      <c r="I53" s="299" t="s">
        <v>335</v>
      </c>
      <c r="J53" s="299" t="s">
        <v>336</v>
      </c>
      <c r="K53" s="299" t="s">
        <v>337</v>
      </c>
      <c r="L53" s="299"/>
      <c r="M53" s="364"/>
      <c r="N53" s="366"/>
    </row>
    <row r="54" spans="1:14" ht="15.75">
      <c r="A54" s="21" t="s">
        <v>188</v>
      </c>
      <c r="B54" s="300">
        <v>2</v>
      </c>
      <c r="C54" s="300">
        <v>1</v>
      </c>
      <c r="D54" s="300">
        <v>5</v>
      </c>
      <c r="E54" s="300"/>
      <c r="F54" s="300">
        <v>0</v>
      </c>
      <c r="G54" s="300">
        <v>7</v>
      </c>
      <c r="H54" s="300">
        <v>0</v>
      </c>
      <c r="I54" s="300">
        <v>11</v>
      </c>
      <c r="J54" s="300">
        <v>1</v>
      </c>
      <c r="K54" s="300">
        <v>19</v>
      </c>
      <c r="L54" s="300"/>
      <c r="M54" s="21">
        <v>2</v>
      </c>
      <c r="N54" s="300">
        <v>29</v>
      </c>
    </row>
    <row r="55" spans="1:14" ht="15.75">
      <c r="A55" s="21" t="s">
        <v>189</v>
      </c>
      <c r="B55" s="300">
        <v>1</v>
      </c>
      <c r="C55" s="300">
        <v>0</v>
      </c>
      <c r="D55" s="300">
        <v>5</v>
      </c>
      <c r="E55" s="300"/>
      <c r="F55" s="300">
        <v>1</v>
      </c>
      <c r="G55" s="300">
        <v>7</v>
      </c>
      <c r="H55" s="300">
        <v>1</v>
      </c>
      <c r="I55" s="300">
        <v>2</v>
      </c>
      <c r="J55" s="300">
        <v>1</v>
      </c>
      <c r="K55" s="300">
        <v>12</v>
      </c>
      <c r="L55" s="300"/>
      <c r="M55" s="21">
        <v>3</v>
      </c>
      <c r="N55" s="300">
        <v>21</v>
      </c>
    </row>
    <row r="56" spans="1:14" ht="15.75">
      <c r="A56" s="21" t="s">
        <v>190</v>
      </c>
      <c r="B56" s="300">
        <v>2</v>
      </c>
      <c r="C56" s="300">
        <v>0</v>
      </c>
      <c r="D56" s="300">
        <v>7</v>
      </c>
      <c r="E56" s="300"/>
      <c r="F56" s="300">
        <v>2</v>
      </c>
      <c r="G56" s="300">
        <v>9</v>
      </c>
      <c r="H56" s="300">
        <v>0</v>
      </c>
      <c r="I56" s="300">
        <v>11</v>
      </c>
      <c r="J56" s="300">
        <v>0</v>
      </c>
      <c r="K56" s="300">
        <v>22</v>
      </c>
      <c r="L56" s="300"/>
      <c r="M56" s="21">
        <v>2</v>
      </c>
      <c r="N56" s="300">
        <v>33</v>
      </c>
    </row>
    <row r="57" spans="1:14" ht="15.75">
      <c r="A57" s="21" t="s">
        <v>191</v>
      </c>
      <c r="B57" s="300">
        <v>4</v>
      </c>
      <c r="C57" s="300">
        <v>0</v>
      </c>
      <c r="D57" s="300">
        <v>7</v>
      </c>
      <c r="E57" s="300"/>
      <c r="F57" s="300">
        <v>0</v>
      </c>
      <c r="G57" s="300">
        <v>1</v>
      </c>
      <c r="H57" s="300">
        <v>2</v>
      </c>
      <c r="I57" s="300">
        <v>4</v>
      </c>
      <c r="J57" s="300">
        <v>0</v>
      </c>
      <c r="K57" s="300">
        <v>7</v>
      </c>
      <c r="L57" s="300"/>
      <c r="M57" s="21">
        <v>3</v>
      </c>
      <c r="N57" s="300">
        <v>21</v>
      </c>
    </row>
    <row r="58" spans="1:14" ht="15.75">
      <c r="A58" s="21" t="s">
        <v>192</v>
      </c>
      <c r="B58" s="300">
        <v>0</v>
      </c>
      <c r="C58" s="300">
        <v>0</v>
      </c>
      <c r="D58" s="300">
        <v>1</v>
      </c>
      <c r="E58" s="300"/>
      <c r="F58" s="300">
        <v>0</v>
      </c>
      <c r="G58" s="300">
        <v>5</v>
      </c>
      <c r="H58" s="300">
        <v>0</v>
      </c>
      <c r="I58" s="300">
        <v>3</v>
      </c>
      <c r="J58" s="300">
        <v>1</v>
      </c>
      <c r="K58" s="300">
        <v>9</v>
      </c>
      <c r="L58" s="300"/>
      <c r="M58" s="21">
        <v>2</v>
      </c>
      <c r="N58" s="300">
        <v>12</v>
      </c>
    </row>
    <row r="59" spans="1:14" ht="15.75">
      <c r="A59" s="21" t="s">
        <v>338</v>
      </c>
      <c r="B59" s="300">
        <v>0</v>
      </c>
      <c r="C59" s="300">
        <v>0</v>
      </c>
      <c r="D59" s="300">
        <v>8</v>
      </c>
      <c r="E59" s="300"/>
      <c r="F59" s="300">
        <v>1</v>
      </c>
      <c r="G59" s="300">
        <v>9</v>
      </c>
      <c r="H59" s="300">
        <v>1</v>
      </c>
      <c r="I59" s="300">
        <v>4</v>
      </c>
      <c r="J59" s="300">
        <v>0</v>
      </c>
      <c r="K59" s="300">
        <v>15</v>
      </c>
      <c r="L59" s="300"/>
      <c r="M59" s="21">
        <v>4</v>
      </c>
      <c r="N59" s="300">
        <v>27</v>
      </c>
    </row>
    <row r="60" spans="1:14" ht="15.75">
      <c r="A60" s="21" t="s">
        <v>339</v>
      </c>
      <c r="B60" s="300">
        <v>3</v>
      </c>
      <c r="C60" s="300">
        <v>0</v>
      </c>
      <c r="D60" s="300">
        <v>14</v>
      </c>
      <c r="E60" s="300"/>
      <c r="F60" s="300">
        <v>1</v>
      </c>
      <c r="G60" s="300">
        <v>19</v>
      </c>
      <c r="H60" s="300">
        <v>0</v>
      </c>
      <c r="I60" s="300">
        <v>17</v>
      </c>
      <c r="J60" s="300">
        <v>2</v>
      </c>
      <c r="K60" s="300">
        <v>39</v>
      </c>
      <c r="L60" s="300"/>
      <c r="M60" s="21">
        <v>3</v>
      </c>
      <c r="N60" s="300">
        <v>59</v>
      </c>
    </row>
    <row r="61" spans="1:14" ht="15.75">
      <c r="A61" s="21" t="s">
        <v>340</v>
      </c>
      <c r="B61" s="300">
        <v>2</v>
      </c>
      <c r="C61" s="300">
        <v>0</v>
      </c>
      <c r="D61" s="300">
        <v>0</v>
      </c>
      <c r="E61" s="300"/>
      <c r="F61" s="300">
        <v>0</v>
      </c>
      <c r="G61" s="300">
        <v>3</v>
      </c>
      <c r="H61" s="300">
        <v>0</v>
      </c>
      <c r="I61" s="300">
        <v>2</v>
      </c>
      <c r="J61" s="300">
        <v>0</v>
      </c>
      <c r="K61" s="300">
        <v>5</v>
      </c>
      <c r="L61" s="300"/>
      <c r="M61" s="21">
        <v>1</v>
      </c>
      <c r="N61" s="300">
        <v>8</v>
      </c>
    </row>
    <row r="62" spans="1:14" ht="15.75">
      <c r="A62" s="21" t="s">
        <v>167</v>
      </c>
      <c r="B62" s="300">
        <v>0</v>
      </c>
      <c r="C62" s="300">
        <v>0</v>
      </c>
      <c r="D62" s="300">
        <v>0</v>
      </c>
      <c r="E62" s="300"/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/>
      <c r="M62" s="21">
        <v>0</v>
      </c>
      <c r="N62" s="300">
        <v>0</v>
      </c>
    </row>
    <row r="63" spans="1:14" ht="15.75">
      <c r="A63" s="21" t="s">
        <v>168</v>
      </c>
      <c r="B63" s="300">
        <v>0</v>
      </c>
      <c r="C63" s="300">
        <v>0</v>
      </c>
      <c r="D63" s="300">
        <v>1</v>
      </c>
      <c r="E63" s="300"/>
      <c r="F63" s="300">
        <v>0</v>
      </c>
      <c r="G63" s="300">
        <v>0</v>
      </c>
      <c r="H63" s="300">
        <v>0</v>
      </c>
      <c r="I63" s="300">
        <v>3</v>
      </c>
      <c r="J63" s="300">
        <v>0</v>
      </c>
      <c r="K63" s="300">
        <v>3</v>
      </c>
      <c r="L63" s="300"/>
      <c r="M63" s="21">
        <v>0</v>
      </c>
      <c r="N63" s="300">
        <v>4</v>
      </c>
    </row>
    <row r="64" spans="1:14" ht="15.75">
      <c r="A64" s="21" t="s">
        <v>341</v>
      </c>
      <c r="B64" s="300">
        <v>0</v>
      </c>
      <c r="C64" s="300">
        <v>0</v>
      </c>
      <c r="D64" s="300">
        <v>2</v>
      </c>
      <c r="E64" s="300"/>
      <c r="F64" s="300">
        <v>1</v>
      </c>
      <c r="G64" s="300">
        <v>1</v>
      </c>
      <c r="H64" s="300">
        <v>1</v>
      </c>
      <c r="I64" s="300">
        <v>1</v>
      </c>
      <c r="J64" s="300">
        <v>0</v>
      </c>
      <c r="K64" s="300">
        <v>4</v>
      </c>
      <c r="L64" s="300"/>
      <c r="M64" s="21">
        <v>0</v>
      </c>
      <c r="N64" s="300">
        <v>6</v>
      </c>
    </row>
    <row r="65" spans="1:14" ht="15.75">
      <c r="A65" s="21" t="s">
        <v>342</v>
      </c>
      <c r="B65" s="300">
        <v>1</v>
      </c>
      <c r="C65" s="300">
        <v>0</v>
      </c>
      <c r="D65" s="300">
        <v>7</v>
      </c>
      <c r="E65" s="300"/>
      <c r="F65" s="300">
        <v>0</v>
      </c>
      <c r="G65" s="300">
        <v>4</v>
      </c>
      <c r="H65" s="300">
        <v>2</v>
      </c>
      <c r="I65" s="300">
        <v>9</v>
      </c>
      <c r="J65" s="300">
        <v>0</v>
      </c>
      <c r="K65" s="300">
        <v>15</v>
      </c>
      <c r="L65" s="300"/>
      <c r="M65" s="21">
        <v>1</v>
      </c>
      <c r="N65" s="300">
        <v>24</v>
      </c>
    </row>
    <row r="66" spans="1:14" ht="15.75">
      <c r="A66" s="21" t="s">
        <v>343</v>
      </c>
      <c r="B66" s="300">
        <v>0</v>
      </c>
      <c r="C66" s="300">
        <v>0</v>
      </c>
      <c r="D66" s="300">
        <v>2</v>
      </c>
      <c r="E66" s="300"/>
      <c r="F66" s="300">
        <v>1</v>
      </c>
      <c r="G66" s="300">
        <v>2</v>
      </c>
      <c r="H66" s="300">
        <v>0</v>
      </c>
      <c r="I66" s="300">
        <v>0</v>
      </c>
      <c r="J66" s="300">
        <v>0</v>
      </c>
      <c r="K66" s="300">
        <v>3</v>
      </c>
      <c r="L66" s="300"/>
      <c r="M66" s="21">
        <v>1</v>
      </c>
      <c r="N66" s="300">
        <v>6</v>
      </c>
    </row>
    <row r="67" spans="1:14" ht="15.75">
      <c r="A67" s="21" t="s">
        <v>344</v>
      </c>
      <c r="B67" s="300">
        <v>0</v>
      </c>
      <c r="C67" s="300">
        <v>0</v>
      </c>
      <c r="D67" s="300">
        <v>1</v>
      </c>
      <c r="E67" s="300"/>
      <c r="F67" s="300">
        <v>0</v>
      </c>
      <c r="G67" s="300">
        <v>4</v>
      </c>
      <c r="H67" s="300">
        <v>0</v>
      </c>
      <c r="I67" s="300">
        <v>0</v>
      </c>
      <c r="J67" s="300">
        <v>0</v>
      </c>
      <c r="K67" s="300">
        <v>4</v>
      </c>
      <c r="L67" s="300"/>
      <c r="M67" s="21">
        <v>0</v>
      </c>
      <c r="N67" s="300">
        <v>5</v>
      </c>
    </row>
    <row r="68" spans="1:14" ht="15.75">
      <c r="A68" s="21" t="s">
        <v>345</v>
      </c>
      <c r="B68" s="300">
        <v>0</v>
      </c>
      <c r="C68" s="300">
        <v>0</v>
      </c>
      <c r="D68" s="300">
        <v>5</v>
      </c>
      <c r="E68" s="300"/>
      <c r="F68" s="300">
        <v>0</v>
      </c>
      <c r="G68" s="300">
        <v>2</v>
      </c>
      <c r="H68" s="300">
        <v>0</v>
      </c>
      <c r="I68" s="300">
        <v>5</v>
      </c>
      <c r="J68" s="300">
        <v>0</v>
      </c>
      <c r="K68" s="300">
        <v>7</v>
      </c>
      <c r="L68" s="300"/>
      <c r="M68" s="21">
        <v>0</v>
      </c>
      <c r="N68" s="300">
        <v>12</v>
      </c>
    </row>
    <row r="69" spans="1:14" ht="15.75">
      <c r="A69" s="21" t="s">
        <v>346</v>
      </c>
      <c r="B69" s="300">
        <v>0</v>
      </c>
      <c r="C69" s="300">
        <v>0</v>
      </c>
      <c r="D69" s="300">
        <v>1</v>
      </c>
      <c r="E69" s="300"/>
      <c r="F69" s="300">
        <v>0</v>
      </c>
      <c r="G69" s="300">
        <v>0</v>
      </c>
      <c r="H69" s="300">
        <v>0</v>
      </c>
      <c r="I69" s="300">
        <v>1</v>
      </c>
      <c r="J69" s="300">
        <v>1</v>
      </c>
      <c r="K69" s="300">
        <v>2</v>
      </c>
      <c r="L69" s="300"/>
      <c r="M69" s="21">
        <v>1</v>
      </c>
      <c r="N69" s="300">
        <v>4</v>
      </c>
    </row>
    <row r="70" spans="1:14" ht="15.75">
      <c r="A70" s="21" t="s">
        <v>347</v>
      </c>
      <c r="B70" s="300">
        <v>3</v>
      </c>
      <c r="C70" s="300">
        <v>0</v>
      </c>
      <c r="D70" s="300">
        <v>2</v>
      </c>
      <c r="E70" s="300"/>
      <c r="F70" s="300">
        <v>0</v>
      </c>
      <c r="G70" s="300">
        <v>3</v>
      </c>
      <c r="H70" s="300">
        <v>0</v>
      </c>
      <c r="I70" s="300">
        <v>2</v>
      </c>
      <c r="J70" s="300">
        <v>1</v>
      </c>
      <c r="K70" s="300">
        <v>6</v>
      </c>
      <c r="L70" s="300"/>
      <c r="M70" s="21">
        <v>0</v>
      </c>
      <c r="N70" s="300">
        <v>11</v>
      </c>
    </row>
    <row r="71" spans="1:14" ht="15.75">
      <c r="A71" s="21" t="s">
        <v>348</v>
      </c>
      <c r="B71" s="300">
        <v>0</v>
      </c>
      <c r="C71" s="300">
        <v>0</v>
      </c>
      <c r="D71" s="300">
        <v>1</v>
      </c>
      <c r="E71" s="300"/>
      <c r="F71" s="300">
        <v>0</v>
      </c>
      <c r="G71" s="300">
        <v>3</v>
      </c>
      <c r="H71" s="300">
        <v>0</v>
      </c>
      <c r="I71" s="300">
        <v>0</v>
      </c>
      <c r="J71" s="300">
        <v>0</v>
      </c>
      <c r="K71" s="300">
        <v>3</v>
      </c>
      <c r="L71" s="300"/>
      <c r="M71" s="21">
        <v>3</v>
      </c>
      <c r="N71" s="300">
        <v>7</v>
      </c>
    </row>
    <row r="72" spans="1:14" ht="15.75">
      <c r="A72" s="21" t="s">
        <v>349</v>
      </c>
      <c r="B72" s="300">
        <v>6</v>
      </c>
      <c r="C72" s="300">
        <v>1</v>
      </c>
      <c r="D72" s="300">
        <v>14</v>
      </c>
      <c r="E72" s="300"/>
      <c r="F72" s="300">
        <v>0</v>
      </c>
      <c r="G72" s="300">
        <v>12</v>
      </c>
      <c r="H72" s="300">
        <v>3</v>
      </c>
      <c r="I72" s="300">
        <v>10</v>
      </c>
      <c r="J72" s="300">
        <v>0</v>
      </c>
      <c r="K72" s="300">
        <v>25</v>
      </c>
      <c r="L72" s="300"/>
      <c r="M72" s="21">
        <v>4</v>
      </c>
      <c r="N72" s="300">
        <v>50</v>
      </c>
    </row>
    <row r="73" spans="1:14" ht="15.75">
      <c r="A73" s="21" t="s">
        <v>350</v>
      </c>
      <c r="B73" s="300">
        <v>1</v>
      </c>
      <c r="C73" s="300">
        <v>0</v>
      </c>
      <c r="D73" s="300">
        <v>7</v>
      </c>
      <c r="E73" s="300"/>
      <c r="F73" s="300">
        <v>0</v>
      </c>
      <c r="G73" s="300">
        <v>10</v>
      </c>
      <c r="H73" s="300">
        <v>1</v>
      </c>
      <c r="I73" s="300">
        <v>8</v>
      </c>
      <c r="J73" s="300">
        <v>0</v>
      </c>
      <c r="K73" s="300">
        <v>19</v>
      </c>
      <c r="L73" s="300"/>
      <c r="M73" s="21">
        <v>1</v>
      </c>
      <c r="N73" s="300">
        <v>28</v>
      </c>
    </row>
    <row r="74" spans="1:14" ht="15.75">
      <c r="A74" s="21" t="s">
        <v>351</v>
      </c>
      <c r="B74" s="300">
        <v>1</v>
      </c>
      <c r="C74" s="300">
        <v>0</v>
      </c>
      <c r="D74" s="300">
        <v>7</v>
      </c>
      <c r="E74" s="300"/>
      <c r="F74" s="300">
        <v>0</v>
      </c>
      <c r="G74" s="300">
        <v>4</v>
      </c>
      <c r="H74" s="300">
        <v>2</v>
      </c>
      <c r="I74" s="300">
        <v>3</v>
      </c>
      <c r="J74" s="300">
        <v>0</v>
      </c>
      <c r="K74" s="300">
        <v>9</v>
      </c>
      <c r="L74" s="300"/>
      <c r="M74" s="21">
        <v>1</v>
      </c>
      <c r="N74" s="300">
        <v>18</v>
      </c>
    </row>
    <row r="75" spans="1:14" ht="15.75">
      <c r="A75" s="21" t="s">
        <v>352</v>
      </c>
      <c r="B75" s="300">
        <v>0</v>
      </c>
      <c r="C75" s="300">
        <v>0</v>
      </c>
      <c r="D75" s="300">
        <v>0</v>
      </c>
      <c r="E75" s="300"/>
      <c r="F75" s="300">
        <v>0</v>
      </c>
      <c r="G75" s="300">
        <v>2</v>
      </c>
      <c r="H75" s="300">
        <v>0</v>
      </c>
      <c r="I75" s="300">
        <v>2</v>
      </c>
      <c r="J75" s="300">
        <v>0</v>
      </c>
      <c r="K75" s="300">
        <v>4</v>
      </c>
      <c r="L75" s="300"/>
      <c r="M75" s="21">
        <v>0</v>
      </c>
      <c r="N75" s="300">
        <v>4</v>
      </c>
    </row>
    <row r="76" spans="1:14" ht="15.75">
      <c r="A76" s="21" t="s">
        <v>186</v>
      </c>
      <c r="B76" s="300">
        <v>0</v>
      </c>
      <c r="C76" s="300">
        <v>0</v>
      </c>
      <c r="D76" s="300">
        <v>9</v>
      </c>
      <c r="E76" s="300"/>
      <c r="F76" s="300">
        <v>0</v>
      </c>
      <c r="G76" s="300">
        <v>7</v>
      </c>
      <c r="H76" s="300">
        <v>2</v>
      </c>
      <c r="I76" s="300">
        <v>2</v>
      </c>
      <c r="J76" s="300">
        <v>0</v>
      </c>
      <c r="K76" s="300">
        <v>11</v>
      </c>
      <c r="L76" s="300"/>
      <c r="M76" s="21">
        <v>2</v>
      </c>
      <c r="N76" s="300">
        <v>22</v>
      </c>
    </row>
    <row r="77" spans="1:14" ht="15.75">
      <c r="A77" s="21" t="s">
        <v>353</v>
      </c>
      <c r="B77" s="300">
        <v>7</v>
      </c>
      <c r="C77" s="300">
        <v>1</v>
      </c>
      <c r="D77" s="300">
        <v>11</v>
      </c>
      <c r="E77" s="300"/>
      <c r="F77" s="300">
        <v>5</v>
      </c>
      <c r="G77" s="300">
        <v>15</v>
      </c>
      <c r="H77" s="300">
        <v>0</v>
      </c>
      <c r="I77" s="300">
        <v>9</v>
      </c>
      <c r="J77" s="300">
        <v>0</v>
      </c>
      <c r="K77" s="300">
        <v>29</v>
      </c>
      <c r="L77" s="300"/>
      <c r="M77" s="21">
        <v>8</v>
      </c>
      <c r="N77" s="300">
        <v>56</v>
      </c>
    </row>
    <row r="78" spans="1:14" ht="15.75">
      <c r="A78" s="21" t="s">
        <v>187</v>
      </c>
      <c r="B78" s="300">
        <v>1</v>
      </c>
      <c r="C78" s="300">
        <v>1</v>
      </c>
      <c r="D78" s="300">
        <v>4</v>
      </c>
      <c r="E78" s="300"/>
      <c r="F78" s="300">
        <v>1</v>
      </c>
      <c r="G78" s="300">
        <v>4</v>
      </c>
      <c r="H78" s="300">
        <v>0</v>
      </c>
      <c r="I78" s="300">
        <v>3</v>
      </c>
      <c r="J78" s="300">
        <v>0</v>
      </c>
      <c r="K78" s="300">
        <v>8</v>
      </c>
      <c r="L78" s="300"/>
      <c r="M78" s="21">
        <v>1</v>
      </c>
      <c r="N78" s="300">
        <v>15</v>
      </c>
    </row>
    <row r="79" spans="1:14" ht="15.75">
      <c r="A79" s="205" t="s">
        <v>354</v>
      </c>
      <c r="B79" s="302">
        <v>34</v>
      </c>
      <c r="C79" s="302">
        <v>4</v>
      </c>
      <c r="D79" s="302">
        <v>121</v>
      </c>
      <c r="E79" s="302"/>
      <c r="F79" s="302">
        <v>13</v>
      </c>
      <c r="G79" s="302">
        <v>133</v>
      </c>
      <c r="H79" s="302">
        <v>15</v>
      </c>
      <c r="I79" s="302">
        <v>112</v>
      </c>
      <c r="J79" s="302">
        <v>7</v>
      </c>
      <c r="K79" s="302">
        <v>280</v>
      </c>
      <c r="L79" s="302"/>
      <c r="M79" s="303">
        <v>43</v>
      </c>
      <c r="N79" s="302">
        <v>482</v>
      </c>
    </row>
    <row r="80" spans="1:14" ht="15.75">
      <c r="A80" s="21" t="s">
        <v>355</v>
      </c>
      <c r="B80" s="300">
        <v>15</v>
      </c>
      <c r="C80" s="300">
        <v>3</v>
      </c>
      <c r="D80" s="300">
        <v>34</v>
      </c>
      <c r="E80" s="300"/>
      <c r="F80" s="300">
        <v>2</v>
      </c>
      <c r="G80" s="300">
        <v>24</v>
      </c>
      <c r="H80" s="300">
        <v>1</v>
      </c>
      <c r="I80" s="300">
        <v>20</v>
      </c>
      <c r="J80" s="300">
        <v>3</v>
      </c>
      <c r="K80" s="300">
        <v>50</v>
      </c>
      <c r="L80" s="300"/>
      <c r="M80" s="21">
        <v>16</v>
      </c>
      <c r="N80" s="300">
        <v>118</v>
      </c>
    </row>
    <row r="81" spans="1:14" ht="15.75">
      <c r="A81" s="21" t="s">
        <v>356</v>
      </c>
      <c r="B81" s="300">
        <v>0</v>
      </c>
      <c r="C81" s="300">
        <v>0</v>
      </c>
      <c r="D81" s="300">
        <v>4</v>
      </c>
      <c r="E81" s="300"/>
      <c r="F81" s="300">
        <v>1</v>
      </c>
      <c r="G81" s="300">
        <v>3</v>
      </c>
      <c r="H81" s="300">
        <v>0</v>
      </c>
      <c r="I81" s="300">
        <v>3</v>
      </c>
      <c r="J81" s="300">
        <v>2</v>
      </c>
      <c r="K81" s="300">
        <v>9</v>
      </c>
      <c r="L81" s="300"/>
      <c r="M81" s="21">
        <v>1</v>
      </c>
      <c r="N81" s="300">
        <v>14</v>
      </c>
    </row>
    <row r="82" spans="1:14" ht="15.75">
      <c r="A82" s="21" t="s">
        <v>357</v>
      </c>
      <c r="B82" s="300">
        <v>2</v>
      </c>
      <c r="C82" s="300">
        <v>0</v>
      </c>
      <c r="D82" s="300">
        <v>7</v>
      </c>
      <c r="E82" s="300"/>
      <c r="F82" s="300">
        <v>1</v>
      </c>
      <c r="G82" s="300">
        <v>3</v>
      </c>
      <c r="H82" s="300">
        <v>1</v>
      </c>
      <c r="I82" s="300">
        <v>4</v>
      </c>
      <c r="J82" s="300">
        <v>0</v>
      </c>
      <c r="K82" s="300">
        <v>9</v>
      </c>
      <c r="L82" s="300"/>
      <c r="M82" s="21">
        <v>4</v>
      </c>
      <c r="N82" s="300">
        <v>22</v>
      </c>
    </row>
    <row r="83" spans="1:14" ht="15.75">
      <c r="A83" s="21" t="s">
        <v>358</v>
      </c>
      <c r="B83" s="300">
        <v>1</v>
      </c>
      <c r="C83" s="300">
        <v>0</v>
      </c>
      <c r="D83" s="300">
        <v>0</v>
      </c>
      <c r="E83" s="300"/>
      <c r="F83" s="300">
        <v>0</v>
      </c>
      <c r="G83" s="300">
        <v>1</v>
      </c>
      <c r="H83" s="300">
        <v>0</v>
      </c>
      <c r="I83" s="300">
        <v>0</v>
      </c>
      <c r="J83" s="300">
        <v>0</v>
      </c>
      <c r="K83" s="300">
        <v>1</v>
      </c>
      <c r="L83" s="300"/>
      <c r="M83" s="21">
        <v>0</v>
      </c>
      <c r="N83" s="300">
        <v>2</v>
      </c>
    </row>
    <row r="84" spans="1:14" ht="15.75">
      <c r="A84" s="21" t="s">
        <v>359</v>
      </c>
      <c r="B84" s="300">
        <v>0</v>
      </c>
      <c r="C84" s="300">
        <v>0</v>
      </c>
      <c r="D84" s="300">
        <v>0</v>
      </c>
      <c r="E84" s="300"/>
      <c r="F84" s="300">
        <v>0</v>
      </c>
      <c r="G84" s="300">
        <v>0</v>
      </c>
      <c r="H84" s="300">
        <v>0</v>
      </c>
      <c r="I84" s="300">
        <v>0</v>
      </c>
      <c r="J84" s="300">
        <v>0</v>
      </c>
      <c r="K84" s="300">
        <v>0</v>
      </c>
      <c r="L84" s="300"/>
      <c r="M84" s="21">
        <v>1</v>
      </c>
      <c r="N84" s="300">
        <v>1</v>
      </c>
    </row>
    <row r="85" spans="1:14" ht="15.75">
      <c r="A85" s="21" t="s">
        <v>360</v>
      </c>
      <c r="B85" s="300">
        <v>4</v>
      </c>
      <c r="C85" s="300">
        <v>0</v>
      </c>
      <c r="D85" s="300">
        <v>8</v>
      </c>
      <c r="E85" s="300"/>
      <c r="F85" s="300">
        <v>0</v>
      </c>
      <c r="G85" s="300">
        <v>7</v>
      </c>
      <c r="H85" s="300">
        <v>0</v>
      </c>
      <c r="I85" s="300">
        <v>5</v>
      </c>
      <c r="J85" s="300">
        <v>0</v>
      </c>
      <c r="K85" s="300">
        <v>12</v>
      </c>
      <c r="L85" s="300"/>
      <c r="M85" s="21">
        <v>4</v>
      </c>
      <c r="N85" s="300">
        <v>28</v>
      </c>
    </row>
    <row r="86" spans="1:14" ht="15.75">
      <c r="A86" s="21" t="s">
        <v>361</v>
      </c>
      <c r="B86" s="300">
        <v>0</v>
      </c>
      <c r="C86" s="300">
        <v>0</v>
      </c>
      <c r="D86" s="300">
        <v>0</v>
      </c>
      <c r="E86" s="300"/>
      <c r="F86" s="300">
        <v>0</v>
      </c>
      <c r="G86" s="300">
        <v>2</v>
      </c>
      <c r="H86" s="300">
        <v>0</v>
      </c>
      <c r="I86" s="300">
        <v>1</v>
      </c>
      <c r="J86" s="300">
        <v>0</v>
      </c>
      <c r="K86" s="300">
        <v>3</v>
      </c>
      <c r="L86" s="300"/>
      <c r="M86" s="21">
        <v>1</v>
      </c>
      <c r="N86" s="300">
        <v>4</v>
      </c>
    </row>
    <row r="87" spans="1:14" ht="15.75">
      <c r="A87" s="21" t="s">
        <v>362</v>
      </c>
      <c r="B87" s="300">
        <v>0</v>
      </c>
      <c r="C87" s="300">
        <v>0</v>
      </c>
      <c r="D87" s="300">
        <v>0</v>
      </c>
      <c r="E87" s="300"/>
      <c r="F87" s="300">
        <v>0</v>
      </c>
      <c r="G87" s="300">
        <v>4</v>
      </c>
      <c r="H87" s="300">
        <v>0</v>
      </c>
      <c r="I87" s="300">
        <v>1</v>
      </c>
      <c r="J87" s="300">
        <v>1</v>
      </c>
      <c r="K87" s="300">
        <v>6</v>
      </c>
      <c r="L87" s="300"/>
      <c r="M87" s="21">
        <v>1</v>
      </c>
      <c r="N87" s="300">
        <v>7</v>
      </c>
    </row>
    <row r="88" spans="1:14" ht="15.75">
      <c r="A88" s="304" t="s">
        <v>363</v>
      </c>
      <c r="B88" s="301">
        <v>56</v>
      </c>
      <c r="C88" s="301">
        <v>7</v>
      </c>
      <c r="D88" s="301">
        <v>174</v>
      </c>
      <c r="E88" s="301"/>
      <c r="F88" s="301">
        <v>17</v>
      </c>
      <c r="G88" s="301">
        <v>177</v>
      </c>
      <c r="H88" s="301">
        <v>17</v>
      </c>
      <c r="I88" s="301">
        <v>146</v>
      </c>
      <c r="J88" s="301">
        <v>13</v>
      </c>
      <c r="K88" s="301">
        <v>370</v>
      </c>
      <c r="L88" s="301"/>
      <c r="M88" s="304">
        <v>71</v>
      </c>
      <c r="N88" s="301">
        <v>678</v>
      </c>
    </row>
    <row r="89" spans="1:14" ht="15.75">
      <c r="A89" s="21" t="s">
        <v>364</v>
      </c>
      <c r="B89" s="300">
        <v>4</v>
      </c>
      <c r="C89" s="300">
        <v>2</v>
      </c>
      <c r="D89" s="300">
        <v>26</v>
      </c>
      <c r="E89" s="300"/>
      <c r="F89" s="300">
        <v>7</v>
      </c>
      <c r="G89" s="300">
        <v>35</v>
      </c>
      <c r="H89" s="300">
        <v>6</v>
      </c>
      <c r="I89" s="300">
        <v>25</v>
      </c>
      <c r="J89" s="300">
        <v>2</v>
      </c>
      <c r="K89" s="300">
        <v>75</v>
      </c>
      <c r="L89" s="300"/>
      <c r="M89" s="21">
        <v>19</v>
      </c>
      <c r="N89" s="300">
        <v>126</v>
      </c>
    </row>
    <row r="90" spans="1:14" ht="15.75">
      <c r="A90" s="304" t="s">
        <v>365</v>
      </c>
      <c r="B90" s="301">
        <v>84</v>
      </c>
      <c r="C90" s="301">
        <v>10</v>
      </c>
      <c r="D90" s="301">
        <v>263</v>
      </c>
      <c r="E90" s="301"/>
      <c r="F90" s="301">
        <v>31</v>
      </c>
      <c r="G90" s="301">
        <v>258</v>
      </c>
      <c r="H90" s="301">
        <v>29</v>
      </c>
      <c r="I90" s="301">
        <v>198</v>
      </c>
      <c r="J90" s="301">
        <v>16</v>
      </c>
      <c r="K90" s="301">
        <v>532</v>
      </c>
      <c r="L90" s="301"/>
      <c r="M90" s="304">
        <v>111</v>
      </c>
      <c r="N90" s="301">
        <v>1000</v>
      </c>
    </row>
    <row r="91" spans="1:14" ht="15.75">
      <c r="A91" s="304" t="s">
        <v>366</v>
      </c>
      <c r="B91" s="301">
        <v>10</v>
      </c>
      <c r="C91" s="301">
        <v>0</v>
      </c>
      <c r="D91" s="301">
        <v>20</v>
      </c>
      <c r="E91" s="301"/>
      <c r="F91" s="301">
        <v>1</v>
      </c>
      <c r="G91" s="301">
        <v>16</v>
      </c>
      <c r="H91" s="301">
        <v>3</v>
      </c>
      <c r="I91" s="301">
        <v>4</v>
      </c>
      <c r="J91" s="301">
        <v>1</v>
      </c>
      <c r="K91" s="301">
        <v>25</v>
      </c>
      <c r="L91" s="301"/>
      <c r="M91" s="304">
        <v>21</v>
      </c>
      <c r="N91" s="301">
        <v>76</v>
      </c>
    </row>
    <row r="92" spans="1:14" ht="15.75">
      <c r="A92" s="304" t="s">
        <v>367</v>
      </c>
      <c r="B92" s="301">
        <v>14</v>
      </c>
      <c r="C92" s="301">
        <v>2</v>
      </c>
      <c r="D92" s="301">
        <v>43</v>
      </c>
      <c r="E92" s="301"/>
      <c r="F92" s="301">
        <v>12</v>
      </c>
      <c r="G92" s="301">
        <v>61</v>
      </c>
      <c r="H92" s="301">
        <v>0</v>
      </c>
      <c r="I92" s="301">
        <v>7</v>
      </c>
      <c r="J92" s="301">
        <v>0</v>
      </c>
      <c r="K92" s="301">
        <v>80</v>
      </c>
      <c r="L92" s="301"/>
      <c r="M92" s="304">
        <v>30</v>
      </c>
      <c r="N92" s="301">
        <v>169</v>
      </c>
    </row>
    <row r="93" spans="1:14" ht="15.75">
      <c r="A93" s="304" t="s">
        <v>368</v>
      </c>
      <c r="B93" s="301">
        <v>6</v>
      </c>
      <c r="C93" s="301">
        <v>1</v>
      </c>
      <c r="D93" s="301">
        <v>18</v>
      </c>
      <c r="E93" s="301"/>
      <c r="F93" s="301">
        <v>3</v>
      </c>
      <c r="G93" s="301">
        <v>18</v>
      </c>
      <c r="H93" s="301">
        <v>1</v>
      </c>
      <c r="I93" s="301">
        <v>1</v>
      </c>
      <c r="J93" s="301">
        <v>0</v>
      </c>
      <c r="K93" s="301">
        <v>23</v>
      </c>
      <c r="L93" s="301"/>
      <c r="M93" s="304">
        <v>9</v>
      </c>
      <c r="N93" s="301">
        <v>57</v>
      </c>
    </row>
    <row r="94" spans="1:14" ht="15.75">
      <c r="A94" s="304" t="s">
        <v>369</v>
      </c>
      <c r="B94" s="301">
        <v>114</v>
      </c>
      <c r="C94" s="301">
        <v>13</v>
      </c>
      <c r="D94" s="301">
        <v>344</v>
      </c>
      <c r="E94" s="301"/>
      <c r="F94" s="301">
        <v>47</v>
      </c>
      <c r="G94" s="301">
        <v>353</v>
      </c>
      <c r="H94" s="301">
        <v>33</v>
      </c>
      <c r="I94" s="301">
        <v>210</v>
      </c>
      <c r="J94" s="301">
        <v>17</v>
      </c>
      <c r="K94" s="301">
        <v>660</v>
      </c>
      <c r="L94" s="301"/>
      <c r="M94" s="304">
        <v>171</v>
      </c>
      <c r="N94" s="301">
        <v>1302</v>
      </c>
    </row>
    <row r="95" spans="1:14" ht="15.75">
      <c r="A95" s="304" t="s">
        <v>370</v>
      </c>
      <c r="B95" s="301">
        <v>70</v>
      </c>
      <c r="C95" s="301">
        <v>9</v>
      </c>
      <c r="D95" s="301">
        <v>137</v>
      </c>
      <c r="E95" s="301"/>
      <c r="F95" s="301">
        <v>3</v>
      </c>
      <c r="G95" s="301">
        <v>26</v>
      </c>
      <c r="H95" s="301">
        <v>6</v>
      </c>
      <c r="I95" s="301">
        <v>180</v>
      </c>
      <c r="J95" s="301">
        <v>5</v>
      </c>
      <c r="K95" s="301">
        <v>220</v>
      </c>
      <c r="L95" s="301"/>
      <c r="M95" s="304">
        <v>59</v>
      </c>
      <c r="N95" s="301">
        <v>495</v>
      </c>
    </row>
    <row r="96" spans="1:14" ht="15.75">
      <c r="A96" s="304" t="s">
        <v>371</v>
      </c>
      <c r="B96" s="301">
        <v>9</v>
      </c>
      <c r="C96" s="301">
        <v>0</v>
      </c>
      <c r="D96" s="301">
        <v>19</v>
      </c>
      <c r="E96" s="301"/>
      <c r="F96" s="301">
        <v>2</v>
      </c>
      <c r="G96" s="301">
        <v>4</v>
      </c>
      <c r="H96" s="301">
        <v>1</v>
      </c>
      <c r="I96" s="301">
        <v>32</v>
      </c>
      <c r="J96" s="301">
        <v>3</v>
      </c>
      <c r="K96" s="301">
        <v>42</v>
      </c>
      <c r="L96" s="301"/>
      <c r="M96" s="304">
        <v>9</v>
      </c>
      <c r="N96" s="301">
        <v>79</v>
      </c>
    </row>
    <row r="97" spans="1:14" ht="15.75">
      <c r="A97" s="305" t="s">
        <v>10</v>
      </c>
      <c r="B97" s="306">
        <v>193</v>
      </c>
      <c r="C97" s="306">
        <v>22</v>
      </c>
      <c r="D97" s="306">
        <v>500</v>
      </c>
      <c r="E97" s="306"/>
      <c r="F97" s="306">
        <v>52</v>
      </c>
      <c r="G97" s="306">
        <v>383</v>
      </c>
      <c r="H97" s="306">
        <v>40</v>
      </c>
      <c r="I97" s="306">
        <v>422</v>
      </c>
      <c r="J97" s="306">
        <v>25</v>
      </c>
      <c r="K97" s="306">
        <v>922</v>
      </c>
      <c r="L97" s="306"/>
      <c r="M97" s="305">
        <v>239</v>
      </c>
      <c r="N97" s="306">
        <v>1876</v>
      </c>
    </row>
    <row r="99" spans="1:14" ht="30" customHeight="1">
      <c r="A99" s="370" t="s">
        <v>374</v>
      </c>
      <c r="B99" s="370"/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</row>
    <row r="100" spans="1:8" ht="15.75">
      <c r="A100" s="360" t="s">
        <v>10</v>
      </c>
      <c r="B100" s="360"/>
      <c r="C100" s="360"/>
      <c r="D100" s="360"/>
      <c r="E100" s="360"/>
      <c r="F100" s="360"/>
      <c r="G100" s="360"/>
      <c r="H100" s="360"/>
    </row>
    <row r="101" spans="1:14" s="200" customFormat="1" ht="30" customHeight="1">
      <c r="A101" s="3"/>
      <c r="B101" s="361" t="s">
        <v>326</v>
      </c>
      <c r="C101" s="361"/>
      <c r="D101" s="361"/>
      <c r="E101" s="298"/>
      <c r="F101" s="362" t="s">
        <v>327</v>
      </c>
      <c r="G101" s="362"/>
      <c r="H101" s="362"/>
      <c r="I101" s="362"/>
      <c r="J101" s="362"/>
      <c r="K101" s="362"/>
      <c r="L101" s="3"/>
      <c r="M101" s="363" t="s">
        <v>328</v>
      </c>
      <c r="N101" s="365" t="s">
        <v>10</v>
      </c>
    </row>
    <row r="102" spans="1:14" s="200" customFormat="1" ht="43.5" customHeight="1">
      <c r="A102" s="299"/>
      <c r="B102" s="299" t="s">
        <v>329</v>
      </c>
      <c r="C102" s="299" t="s">
        <v>330</v>
      </c>
      <c r="D102" s="299" t="s">
        <v>331</v>
      </c>
      <c r="E102" s="299"/>
      <c r="F102" s="299" t="s">
        <v>332</v>
      </c>
      <c r="G102" s="299" t="s">
        <v>333</v>
      </c>
      <c r="H102" s="299" t="s">
        <v>334</v>
      </c>
      <c r="I102" s="299" t="s">
        <v>335</v>
      </c>
      <c r="J102" s="299" t="s">
        <v>336</v>
      </c>
      <c r="K102" s="299" t="s">
        <v>337</v>
      </c>
      <c r="L102" s="299"/>
      <c r="M102" s="364"/>
      <c r="N102" s="366"/>
    </row>
    <row r="103" spans="1:14" ht="15.75">
      <c r="A103" s="21" t="s">
        <v>188</v>
      </c>
      <c r="B103" s="300">
        <v>2</v>
      </c>
      <c r="C103" s="300">
        <v>1</v>
      </c>
      <c r="D103" s="300">
        <v>12</v>
      </c>
      <c r="E103" s="300"/>
      <c r="F103" s="300">
        <v>3</v>
      </c>
      <c r="G103" s="300">
        <v>14</v>
      </c>
      <c r="H103" s="300">
        <v>3</v>
      </c>
      <c r="I103" s="300">
        <v>18</v>
      </c>
      <c r="J103" s="300">
        <v>1</v>
      </c>
      <c r="K103" s="300">
        <v>39</v>
      </c>
      <c r="L103" s="300"/>
      <c r="M103" s="21">
        <v>7</v>
      </c>
      <c r="N103" s="300">
        <v>61</v>
      </c>
    </row>
    <row r="104" spans="1:14" s="193" customFormat="1" ht="15.75">
      <c r="A104" s="21" t="s">
        <v>189</v>
      </c>
      <c r="B104" s="300">
        <v>1</v>
      </c>
      <c r="C104" s="300">
        <v>0</v>
      </c>
      <c r="D104" s="300">
        <v>8</v>
      </c>
      <c r="E104" s="300"/>
      <c r="F104" s="300">
        <v>3</v>
      </c>
      <c r="G104" s="300">
        <v>10</v>
      </c>
      <c r="H104" s="300">
        <v>4</v>
      </c>
      <c r="I104" s="300">
        <v>5</v>
      </c>
      <c r="J104" s="300">
        <v>1</v>
      </c>
      <c r="K104" s="300">
        <v>23</v>
      </c>
      <c r="L104" s="300"/>
      <c r="M104" s="21">
        <v>6</v>
      </c>
      <c r="N104" s="300">
        <v>38</v>
      </c>
    </row>
    <row r="105" spans="1:14" s="193" customFormat="1" ht="15.75">
      <c r="A105" s="21" t="s">
        <v>190</v>
      </c>
      <c r="B105" s="300">
        <v>2</v>
      </c>
      <c r="C105" s="300">
        <v>1</v>
      </c>
      <c r="D105" s="300">
        <v>8</v>
      </c>
      <c r="E105" s="300"/>
      <c r="F105" s="300">
        <v>3</v>
      </c>
      <c r="G105" s="300">
        <v>17</v>
      </c>
      <c r="H105" s="300">
        <v>2</v>
      </c>
      <c r="I105" s="300">
        <v>18</v>
      </c>
      <c r="J105" s="300"/>
      <c r="K105" s="300">
        <v>40</v>
      </c>
      <c r="L105" s="300"/>
      <c r="M105" s="21">
        <v>7</v>
      </c>
      <c r="N105" s="300">
        <v>58</v>
      </c>
    </row>
    <row r="106" spans="1:14" s="193" customFormat="1" ht="15.75">
      <c r="A106" s="21" t="s">
        <v>191</v>
      </c>
      <c r="B106" s="300">
        <v>4</v>
      </c>
      <c r="C106" s="300">
        <v>0</v>
      </c>
      <c r="D106" s="300">
        <v>11</v>
      </c>
      <c r="E106" s="300"/>
      <c r="F106" s="300">
        <v>0</v>
      </c>
      <c r="G106" s="300">
        <v>9</v>
      </c>
      <c r="H106" s="300">
        <v>3</v>
      </c>
      <c r="I106" s="300">
        <v>14</v>
      </c>
      <c r="J106" s="300"/>
      <c r="K106" s="300">
        <v>26</v>
      </c>
      <c r="L106" s="300"/>
      <c r="M106" s="21">
        <v>7</v>
      </c>
      <c r="N106" s="300">
        <v>48</v>
      </c>
    </row>
    <row r="107" spans="1:14" s="193" customFormat="1" ht="15.75">
      <c r="A107" s="21" t="s">
        <v>192</v>
      </c>
      <c r="B107" s="300">
        <v>0</v>
      </c>
      <c r="C107" s="300">
        <v>0</v>
      </c>
      <c r="D107" s="300">
        <v>2</v>
      </c>
      <c r="E107" s="300"/>
      <c r="F107" s="300">
        <v>0</v>
      </c>
      <c r="G107" s="300">
        <v>13</v>
      </c>
      <c r="H107" s="300">
        <v>1</v>
      </c>
      <c r="I107" s="300">
        <v>6</v>
      </c>
      <c r="J107" s="300">
        <v>1</v>
      </c>
      <c r="K107" s="300">
        <v>21</v>
      </c>
      <c r="L107" s="300"/>
      <c r="M107" s="21">
        <v>4</v>
      </c>
      <c r="N107" s="300">
        <v>27</v>
      </c>
    </row>
    <row r="108" spans="1:14" s="193" customFormat="1" ht="15.75">
      <c r="A108" s="21" t="s">
        <v>338</v>
      </c>
      <c r="B108" s="300">
        <v>0</v>
      </c>
      <c r="C108" s="300">
        <v>2</v>
      </c>
      <c r="D108" s="300">
        <v>17</v>
      </c>
      <c r="E108" s="300"/>
      <c r="F108" s="300">
        <v>4</v>
      </c>
      <c r="G108" s="300">
        <v>12</v>
      </c>
      <c r="H108" s="300">
        <v>5</v>
      </c>
      <c r="I108" s="300">
        <v>9</v>
      </c>
      <c r="J108" s="300"/>
      <c r="K108" s="300">
        <v>30</v>
      </c>
      <c r="L108" s="300"/>
      <c r="M108" s="21">
        <v>7</v>
      </c>
      <c r="N108" s="300">
        <v>56</v>
      </c>
    </row>
    <row r="109" spans="1:14" s="193" customFormat="1" ht="15.75">
      <c r="A109" s="21" t="s">
        <v>339</v>
      </c>
      <c r="B109" s="300">
        <v>3</v>
      </c>
      <c r="C109" s="300">
        <v>2</v>
      </c>
      <c r="D109" s="300">
        <v>23</v>
      </c>
      <c r="E109" s="300"/>
      <c r="F109" s="300">
        <v>7</v>
      </c>
      <c r="G109" s="300">
        <v>31</v>
      </c>
      <c r="H109" s="300">
        <v>4</v>
      </c>
      <c r="I109" s="300">
        <v>30</v>
      </c>
      <c r="J109" s="300">
        <v>2</v>
      </c>
      <c r="K109" s="300">
        <v>74</v>
      </c>
      <c r="L109" s="300"/>
      <c r="M109" s="21">
        <v>5</v>
      </c>
      <c r="N109" s="300">
        <v>107</v>
      </c>
    </row>
    <row r="110" spans="1:14" s="193" customFormat="1" ht="15.75">
      <c r="A110" s="21" t="s">
        <v>340</v>
      </c>
      <c r="B110" s="300">
        <v>2</v>
      </c>
      <c r="C110" s="300">
        <v>1</v>
      </c>
      <c r="D110" s="300">
        <v>1</v>
      </c>
      <c r="E110" s="300"/>
      <c r="F110" s="300">
        <v>0</v>
      </c>
      <c r="G110" s="300">
        <v>5</v>
      </c>
      <c r="H110" s="300"/>
      <c r="I110" s="300">
        <v>4</v>
      </c>
      <c r="J110" s="300"/>
      <c r="K110" s="300">
        <v>9</v>
      </c>
      <c r="L110" s="300"/>
      <c r="M110" s="21">
        <v>2</v>
      </c>
      <c r="N110" s="300">
        <v>15</v>
      </c>
    </row>
    <row r="111" spans="1:14" s="193" customFormat="1" ht="15.75">
      <c r="A111" s="21" t="s">
        <v>167</v>
      </c>
      <c r="B111" s="300">
        <v>0</v>
      </c>
      <c r="C111" s="300">
        <v>0</v>
      </c>
      <c r="D111" s="300">
        <v>0</v>
      </c>
      <c r="E111" s="300"/>
      <c r="F111" s="21">
        <v>0</v>
      </c>
      <c r="G111" s="21">
        <v>0</v>
      </c>
      <c r="H111" s="21"/>
      <c r="I111" s="21"/>
      <c r="J111" s="21"/>
      <c r="K111" s="21"/>
      <c r="L111" s="21"/>
      <c r="M111" s="21">
        <v>1</v>
      </c>
      <c r="N111" s="300">
        <v>1</v>
      </c>
    </row>
    <row r="112" spans="1:14" s="193" customFormat="1" ht="15.75">
      <c r="A112" s="21" t="s">
        <v>168</v>
      </c>
      <c r="B112" s="300">
        <v>0</v>
      </c>
      <c r="C112" s="300">
        <v>2</v>
      </c>
      <c r="D112" s="300">
        <v>1</v>
      </c>
      <c r="E112" s="300"/>
      <c r="F112" s="300">
        <v>0</v>
      </c>
      <c r="G112" s="300">
        <v>2</v>
      </c>
      <c r="H112" s="300"/>
      <c r="I112" s="300">
        <v>6</v>
      </c>
      <c r="J112" s="300"/>
      <c r="K112" s="300">
        <v>8</v>
      </c>
      <c r="L112" s="300"/>
      <c r="M112" s="21">
        <v>0</v>
      </c>
      <c r="N112" s="300">
        <v>11</v>
      </c>
    </row>
    <row r="113" spans="1:14" s="193" customFormat="1" ht="15.75">
      <c r="A113" s="21" t="s">
        <v>341</v>
      </c>
      <c r="B113" s="300">
        <v>0</v>
      </c>
      <c r="C113" s="300">
        <v>0</v>
      </c>
      <c r="D113" s="300">
        <v>2</v>
      </c>
      <c r="E113" s="300"/>
      <c r="F113" s="300">
        <v>1</v>
      </c>
      <c r="G113" s="300">
        <v>3</v>
      </c>
      <c r="H113" s="300">
        <v>1</v>
      </c>
      <c r="I113" s="300">
        <v>2</v>
      </c>
      <c r="J113" s="300"/>
      <c r="K113" s="300">
        <v>7</v>
      </c>
      <c r="L113" s="300"/>
      <c r="M113" s="21">
        <v>0</v>
      </c>
      <c r="N113" s="300">
        <v>9</v>
      </c>
    </row>
    <row r="114" spans="1:14" s="193" customFormat="1" ht="15.75">
      <c r="A114" s="21" t="s">
        <v>342</v>
      </c>
      <c r="B114" s="300">
        <v>1</v>
      </c>
      <c r="C114" s="300">
        <v>3</v>
      </c>
      <c r="D114" s="300">
        <v>8</v>
      </c>
      <c r="E114" s="300"/>
      <c r="F114" s="300">
        <v>3</v>
      </c>
      <c r="G114" s="300">
        <v>9</v>
      </c>
      <c r="H114" s="300">
        <v>5</v>
      </c>
      <c r="I114" s="300">
        <v>14</v>
      </c>
      <c r="J114" s="300"/>
      <c r="K114" s="300">
        <v>31</v>
      </c>
      <c r="L114" s="300"/>
      <c r="M114" s="21">
        <v>5</v>
      </c>
      <c r="N114" s="300">
        <v>48</v>
      </c>
    </row>
    <row r="115" spans="1:14" s="193" customFormat="1" ht="15.75">
      <c r="A115" s="21" t="s">
        <v>343</v>
      </c>
      <c r="B115" s="300">
        <v>0</v>
      </c>
      <c r="C115" s="300">
        <v>0</v>
      </c>
      <c r="D115" s="300">
        <v>2</v>
      </c>
      <c r="E115" s="300"/>
      <c r="F115" s="300">
        <v>2</v>
      </c>
      <c r="G115" s="300">
        <v>4</v>
      </c>
      <c r="H115" s="300"/>
      <c r="I115" s="300">
        <v>1</v>
      </c>
      <c r="J115" s="300"/>
      <c r="K115" s="300">
        <v>7</v>
      </c>
      <c r="L115" s="300"/>
      <c r="M115" s="21">
        <v>1</v>
      </c>
      <c r="N115" s="300">
        <v>10</v>
      </c>
    </row>
    <row r="116" spans="1:14" s="193" customFormat="1" ht="15.75">
      <c r="A116" s="21" t="s">
        <v>344</v>
      </c>
      <c r="B116" s="300">
        <v>0</v>
      </c>
      <c r="C116" s="300">
        <v>1</v>
      </c>
      <c r="D116" s="300">
        <v>2</v>
      </c>
      <c r="E116" s="300"/>
      <c r="F116" s="300">
        <v>2</v>
      </c>
      <c r="G116" s="300">
        <v>6</v>
      </c>
      <c r="H116" s="300"/>
      <c r="I116" s="300"/>
      <c r="J116" s="300"/>
      <c r="K116" s="300">
        <v>8</v>
      </c>
      <c r="L116" s="300"/>
      <c r="M116" s="21">
        <v>0</v>
      </c>
      <c r="N116" s="300">
        <v>11</v>
      </c>
    </row>
    <row r="117" spans="1:14" s="193" customFormat="1" ht="15.75">
      <c r="A117" s="21" t="s">
        <v>345</v>
      </c>
      <c r="B117" s="300">
        <v>0</v>
      </c>
      <c r="C117" s="300">
        <v>0</v>
      </c>
      <c r="D117" s="300">
        <v>6</v>
      </c>
      <c r="E117" s="300"/>
      <c r="F117" s="300">
        <v>0</v>
      </c>
      <c r="G117" s="300">
        <v>3</v>
      </c>
      <c r="H117" s="300"/>
      <c r="I117" s="300">
        <v>8</v>
      </c>
      <c r="J117" s="300"/>
      <c r="K117" s="300">
        <v>11</v>
      </c>
      <c r="L117" s="300"/>
      <c r="M117" s="21">
        <v>1</v>
      </c>
      <c r="N117" s="300">
        <v>18</v>
      </c>
    </row>
    <row r="118" spans="1:14" s="193" customFormat="1" ht="15.75">
      <c r="A118" s="21" t="s">
        <v>346</v>
      </c>
      <c r="B118" s="300">
        <v>0</v>
      </c>
      <c r="C118" s="300">
        <v>0</v>
      </c>
      <c r="D118" s="300">
        <v>1</v>
      </c>
      <c r="E118" s="300"/>
      <c r="F118" s="300">
        <v>1</v>
      </c>
      <c r="G118" s="300">
        <v>0</v>
      </c>
      <c r="H118" s="300">
        <v>1</v>
      </c>
      <c r="I118" s="300">
        <v>1</v>
      </c>
      <c r="J118" s="300">
        <v>1</v>
      </c>
      <c r="K118" s="300">
        <v>4</v>
      </c>
      <c r="L118" s="300"/>
      <c r="M118" s="21">
        <v>1</v>
      </c>
      <c r="N118" s="300">
        <v>6</v>
      </c>
    </row>
    <row r="119" spans="1:14" s="193" customFormat="1" ht="15.75">
      <c r="A119" s="21" t="s">
        <v>347</v>
      </c>
      <c r="B119" s="300">
        <v>3</v>
      </c>
      <c r="C119" s="300">
        <v>4</v>
      </c>
      <c r="D119" s="300">
        <v>4</v>
      </c>
      <c r="E119" s="300"/>
      <c r="F119" s="300">
        <v>0</v>
      </c>
      <c r="G119" s="300">
        <v>6</v>
      </c>
      <c r="H119" s="300"/>
      <c r="I119" s="300">
        <v>6</v>
      </c>
      <c r="J119" s="300">
        <v>1</v>
      </c>
      <c r="K119" s="300">
        <v>13</v>
      </c>
      <c r="L119" s="300"/>
      <c r="M119" s="21">
        <v>1</v>
      </c>
      <c r="N119" s="300">
        <v>25</v>
      </c>
    </row>
    <row r="120" spans="1:14" s="193" customFormat="1" ht="15.75">
      <c r="A120" s="21" t="s">
        <v>348</v>
      </c>
      <c r="B120" s="300">
        <v>0</v>
      </c>
      <c r="C120" s="300">
        <v>0</v>
      </c>
      <c r="D120" s="300">
        <v>3</v>
      </c>
      <c r="E120" s="300"/>
      <c r="F120" s="300">
        <v>0</v>
      </c>
      <c r="G120" s="300">
        <v>3</v>
      </c>
      <c r="H120" s="300"/>
      <c r="I120" s="300">
        <v>4</v>
      </c>
      <c r="J120" s="300"/>
      <c r="K120" s="300">
        <v>7</v>
      </c>
      <c r="L120" s="300"/>
      <c r="M120" s="21">
        <v>3</v>
      </c>
      <c r="N120" s="300">
        <v>13</v>
      </c>
    </row>
    <row r="121" spans="1:14" s="193" customFormat="1" ht="15.75">
      <c r="A121" s="21" t="s">
        <v>349</v>
      </c>
      <c r="B121" s="300">
        <v>6</v>
      </c>
      <c r="C121" s="300">
        <v>5</v>
      </c>
      <c r="D121" s="300">
        <v>18</v>
      </c>
      <c r="E121" s="300"/>
      <c r="F121" s="300">
        <v>0</v>
      </c>
      <c r="G121" s="300">
        <v>19</v>
      </c>
      <c r="H121" s="300">
        <v>8</v>
      </c>
      <c r="I121" s="300">
        <v>21</v>
      </c>
      <c r="J121" s="300"/>
      <c r="K121" s="300">
        <v>48</v>
      </c>
      <c r="L121" s="300"/>
      <c r="M121" s="21">
        <v>8</v>
      </c>
      <c r="N121" s="300">
        <v>85</v>
      </c>
    </row>
    <row r="122" spans="1:14" s="193" customFormat="1" ht="15.75">
      <c r="A122" s="21" t="s">
        <v>350</v>
      </c>
      <c r="B122" s="300">
        <v>1</v>
      </c>
      <c r="C122" s="300">
        <v>3</v>
      </c>
      <c r="D122" s="300">
        <v>11</v>
      </c>
      <c r="E122" s="300"/>
      <c r="F122" s="300">
        <v>3</v>
      </c>
      <c r="G122" s="300">
        <v>13</v>
      </c>
      <c r="H122" s="300">
        <v>3</v>
      </c>
      <c r="I122" s="300">
        <v>16</v>
      </c>
      <c r="J122" s="300"/>
      <c r="K122" s="300">
        <v>35</v>
      </c>
      <c r="L122" s="300"/>
      <c r="M122" s="21">
        <v>3</v>
      </c>
      <c r="N122" s="300">
        <v>53</v>
      </c>
    </row>
    <row r="123" spans="1:14" s="193" customFormat="1" ht="15.75">
      <c r="A123" s="21" t="s">
        <v>351</v>
      </c>
      <c r="B123" s="300">
        <v>1</v>
      </c>
      <c r="C123" s="300">
        <v>1</v>
      </c>
      <c r="D123" s="300">
        <v>8</v>
      </c>
      <c r="E123" s="300"/>
      <c r="F123" s="300">
        <v>1</v>
      </c>
      <c r="G123" s="300">
        <v>7</v>
      </c>
      <c r="H123" s="300">
        <v>2</v>
      </c>
      <c r="I123" s="300">
        <v>5</v>
      </c>
      <c r="J123" s="300"/>
      <c r="K123" s="300">
        <v>15</v>
      </c>
      <c r="L123" s="300"/>
      <c r="M123" s="21">
        <v>5</v>
      </c>
      <c r="N123" s="300">
        <v>30</v>
      </c>
    </row>
    <row r="124" spans="1:14" s="193" customFormat="1" ht="15.75">
      <c r="A124" s="21" t="s">
        <v>352</v>
      </c>
      <c r="B124" s="300">
        <v>0</v>
      </c>
      <c r="C124" s="300">
        <v>0</v>
      </c>
      <c r="D124" s="300">
        <v>0</v>
      </c>
      <c r="E124" s="300"/>
      <c r="F124" s="300">
        <v>1</v>
      </c>
      <c r="G124" s="300">
        <v>3</v>
      </c>
      <c r="H124" s="300">
        <v>1</v>
      </c>
      <c r="I124" s="300">
        <v>4</v>
      </c>
      <c r="J124" s="300"/>
      <c r="K124" s="300">
        <v>9</v>
      </c>
      <c r="L124" s="300"/>
      <c r="M124" s="21">
        <v>1</v>
      </c>
      <c r="N124" s="300">
        <v>10</v>
      </c>
    </row>
    <row r="125" spans="1:14" s="193" customFormat="1" ht="15.75">
      <c r="A125" s="21" t="s">
        <v>186</v>
      </c>
      <c r="B125" s="300">
        <v>0</v>
      </c>
      <c r="C125" s="300">
        <v>4</v>
      </c>
      <c r="D125" s="300">
        <v>12</v>
      </c>
      <c r="E125" s="300"/>
      <c r="F125" s="300">
        <v>1</v>
      </c>
      <c r="G125" s="300">
        <v>10</v>
      </c>
      <c r="H125" s="300">
        <v>2</v>
      </c>
      <c r="I125" s="300">
        <v>7</v>
      </c>
      <c r="J125" s="300"/>
      <c r="K125" s="300">
        <v>20</v>
      </c>
      <c r="L125" s="300"/>
      <c r="M125" s="21">
        <v>5</v>
      </c>
      <c r="N125" s="300">
        <v>41</v>
      </c>
    </row>
    <row r="126" spans="1:14" s="193" customFormat="1" ht="15.75">
      <c r="A126" s="21" t="s">
        <v>353</v>
      </c>
      <c r="B126" s="300">
        <v>7</v>
      </c>
      <c r="C126" s="300">
        <v>7</v>
      </c>
      <c r="D126" s="300">
        <v>18</v>
      </c>
      <c r="E126" s="300"/>
      <c r="F126" s="300">
        <v>8</v>
      </c>
      <c r="G126" s="300">
        <v>22</v>
      </c>
      <c r="H126" s="300">
        <v>5</v>
      </c>
      <c r="I126" s="300">
        <v>15</v>
      </c>
      <c r="J126" s="300"/>
      <c r="K126" s="300">
        <v>50</v>
      </c>
      <c r="L126" s="300"/>
      <c r="M126" s="21">
        <v>19</v>
      </c>
      <c r="N126" s="300">
        <v>101</v>
      </c>
    </row>
    <row r="127" spans="1:14" s="193" customFormat="1" ht="15.75">
      <c r="A127" s="21" t="s">
        <v>187</v>
      </c>
      <c r="B127" s="300">
        <v>1</v>
      </c>
      <c r="C127" s="300">
        <v>2</v>
      </c>
      <c r="D127" s="300">
        <v>5</v>
      </c>
      <c r="E127" s="300"/>
      <c r="F127" s="300">
        <v>4</v>
      </c>
      <c r="G127" s="300">
        <v>7</v>
      </c>
      <c r="H127" s="300">
        <v>3</v>
      </c>
      <c r="I127" s="300">
        <v>10</v>
      </c>
      <c r="J127" s="300"/>
      <c r="K127" s="300">
        <v>24</v>
      </c>
      <c r="L127" s="300"/>
      <c r="M127" s="21">
        <v>4</v>
      </c>
      <c r="N127" s="300">
        <v>36</v>
      </c>
    </row>
    <row r="128" spans="1:14" s="193" customFormat="1" ht="15.75">
      <c r="A128" s="205" t="s">
        <v>354</v>
      </c>
      <c r="B128" s="302">
        <v>34</v>
      </c>
      <c r="C128" s="302">
        <v>39</v>
      </c>
      <c r="D128" s="302">
        <v>183</v>
      </c>
      <c r="E128" s="302"/>
      <c r="F128" s="302">
        <v>47</v>
      </c>
      <c r="G128" s="302">
        <v>228</v>
      </c>
      <c r="H128" s="302">
        <v>53</v>
      </c>
      <c r="I128" s="302">
        <v>224</v>
      </c>
      <c r="J128" s="302">
        <v>7</v>
      </c>
      <c r="K128" s="302">
        <v>559</v>
      </c>
      <c r="L128" s="302"/>
      <c r="M128" s="303">
        <v>103</v>
      </c>
      <c r="N128" s="302">
        <v>918</v>
      </c>
    </row>
    <row r="129" spans="1:14" s="193" customFormat="1" ht="15.75">
      <c r="A129" s="21" t="s">
        <v>355</v>
      </c>
      <c r="B129" s="300">
        <v>15</v>
      </c>
      <c r="C129" s="300">
        <v>8</v>
      </c>
      <c r="D129" s="300">
        <v>52</v>
      </c>
      <c r="E129" s="300"/>
      <c r="F129" s="300">
        <v>18</v>
      </c>
      <c r="G129" s="300">
        <v>48</v>
      </c>
      <c r="H129" s="300">
        <v>10</v>
      </c>
      <c r="I129" s="300">
        <v>69</v>
      </c>
      <c r="J129" s="300">
        <v>3</v>
      </c>
      <c r="K129" s="300">
        <v>148</v>
      </c>
      <c r="L129" s="300"/>
      <c r="M129" s="21">
        <v>35</v>
      </c>
      <c r="N129" s="300">
        <v>258</v>
      </c>
    </row>
    <row r="130" spans="1:14" s="193" customFormat="1" ht="15.75">
      <c r="A130" s="21" t="s">
        <v>356</v>
      </c>
      <c r="B130" s="300">
        <v>0</v>
      </c>
      <c r="C130" s="300">
        <v>2</v>
      </c>
      <c r="D130" s="300">
        <v>6</v>
      </c>
      <c r="E130" s="300"/>
      <c r="F130" s="300">
        <v>2</v>
      </c>
      <c r="G130" s="300">
        <v>5</v>
      </c>
      <c r="H130" s="300">
        <v>1</v>
      </c>
      <c r="I130" s="300">
        <v>4</v>
      </c>
      <c r="J130" s="300">
        <v>2</v>
      </c>
      <c r="K130" s="300">
        <v>14</v>
      </c>
      <c r="L130" s="300"/>
      <c r="M130" s="21">
        <v>7</v>
      </c>
      <c r="N130" s="300">
        <v>29</v>
      </c>
    </row>
    <row r="131" spans="1:14" s="193" customFormat="1" ht="15.75">
      <c r="A131" s="21" t="s">
        <v>357</v>
      </c>
      <c r="B131" s="300">
        <v>2</v>
      </c>
      <c r="C131" s="300">
        <v>3</v>
      </c>
      <c r="D131" s="300">
        <v>8</v>
      </c>
      <c r="E131" s="300"/>
      <c r="F131" s="300">
        <v>3</v>
      </c>
      <c r="G131" s="300">
        <v>5</v>
      </c>
      <c r="H131" s="300">
        <v>1</v>
      </c>
      <c r="I131" s="300">
        <v>15</v>
      </c>
      <c r="J131" s="300">
        <v>0</v>
      </c>
      <c r="K131" s="300">
        <v>24</v>
      </c>
      <c r="L131" s="300"/>
      <c r="M131" s="21">
        <v>8</v>
      </c>
      <c r="N131" s="300">
        <v>45</v>
      </c>
    </row>
    <row r="132" spans="1:14" s="193" customFormat="1" ht="15.75">
      <c r="A132" s="21" t="s">
        <v>358</v>
      </c>
      <c r="B132" s="300">
        <v>1</v>
      </c>
      <c r="C132" s="300">
        <v>0</v>
      </c>
      <c r="D132" s="300">
        <v>2</v>
      </c>
      <c r="E132" s="300"/>
      <c r="F132" s="300">
        <v>0</v>
      </c>
      <c r="G132" s="300">
        <v>2</v>
      </c>
      <c r="H132" s="300">
        <v>0</v>
      </c>
      <c r="I132" s="300">
        <v>1</v>
      </c>
      <c r="J132" s="300">
        <v>0</v>
      </c>
      <c r="K132" s="300">
        <v>3</v>
      </c>
      <c r="L132" s="300"/>
      <c r="M132" s="21">
        <v>1</v>
      </c>
      <c r="N132" s="300">
        <v>7</v>
      </c>
    </row>
    <row r="133" spans="1:14" s="193" customFormat="1" ht="15.75">
      <c r="A133" s="21" t="s">
        <v>359</v>
      </c>
      <c r="B133" s="300">
        <v>0</v>
      </c>
      <c r="C133" s="300">
        <v>0</v>
      </c>
      <c r="D133" s="300">
        <v>0</v>
      </c>
      <c r="E133" s="300"/>
      <c r="F133" s="300">
        <v>0</v>
      </c>
      <c r="G133" s="300">
        <v>1</v>
      </c>
      <c r="H133" s="300">
        <v>0</v>
      </c>
      <c r="I133" s="300">
        <v>0</v>
      </c>
      <c r="J133" s="300">
        <v>0</v>
      </c>
      <c r="K133" s="300">
        <v>1</v>
      </c>
      <c r="L133" s="300"/>
      <c r="M133" s="21">
        <v>2</v>
      </c>
      <c r="N133" s="300">
        <v>3</v>
      </c>
    </row>
    <row r="134" spans="1:14" s="193" customFormat="1" ht="15.75">
      <c r="A134" s="21" t="s">
        <v>360</v>
      </c>
      <c r="B134" s="300">
        <v>4</v>
      </c>
      <c r="C134" s="300">
        <v>1</v>
      </c>
      <c r="D134" s="300">
        <v>12</v>
      </c>
      <c r="E134" s="300"/>
      <c r="F134" s="300">
        <v>1</v>
      </c>
      <c r="G134" s="300">
        <v>15</v>
      </c>
      <c r="H134" s="300">
        <v>1</v>
      </c>
      <c r="I134" s="300">
        <v>10</v>
      </c>
      <c r="J134" s="300">
        <v>0</v>
      </c>
      <c r="K134" s="300">
        <v>27</v>
      </c>
      <c r="L134" s="300"/>
      <c r="M134" s="21">
        <v>11</v>
      </c>
      <c r="N134" s="300">
        <v>55</v>
      </c>
    </row>
    <row r="135" spans="1:14" s="193" customFormat="1" ht="15.75">
      <c r="A135" s="21" t="s">
        <v>361</v>
      </c>
      <c r="B135" s="300">
        <v>0</v>
      </c>
      <c r="C135" s="300">
        <v>0</v>
      </c>
      <c r="D135" s="300">
        <v>0</v>
      </c>
      <c r="E135" s="300"/>
      <c r="F135" s="300">
        <v>2</v>
      </c>
      <c r="G135" s="300">
        <v>2</v>
      </c>
      <c r="H135" s="300">
        <v>0</v>
      </c>
      <c r="I135" s="300">
        <v>8</v>
      </c>
      <c r="J135" s="300">
        <v>0</v>
      </c>
      <c r="K135" s="300">
        <v>12</v>
      </c>
      <c r="L135" s="300"/>
      <c r="M135" s="21">
        <v>1</v>
      </c>
      <c r="N135" s="300">
        <v>13</v>
      </c>
    </row>
    <row r="136" spans="1:14" s="193" customFormat="1" ht="15.75">
      <c r="A136" s="21" t="s">
        <v>362</v>
      </c>
      <c r="B136" s="300">
        <v>0</v>
      </c>
      <c r="C136" s="300">
        <v>0</v>
      </c>
      <c r="D136" s="300">
        <v>1</v>
      </c>
      <c r="E136" s="300"/>
      <c r="F136" s="300">
        <v>0</v>
      </c>
      <c r="G136" s="300">
        <v>6</v>
      </c>
      <c r="H136" s="300">
        <v>0</v>
      </c>
      <c r="I136" s="300">
        <v>1</v>
      </c>
      <c r="J136" s="300">
        <v>1</v>
      </c>
      <c r="K136" s="300">
        <v>8</v>
      </c>
      <c r="L136" s="300"/>
      <c r="M136" s="21">
        <v>2</v>
      </c>
      <c r="N136" s="300">
        <v>11</v>
      </c>
    </row>
    <row r="137" spans="1:14" s="193" customFormat="1" ht="15.75">
      <c r="A137" s="304" t="s">
        <v>363</v>
      </c>
      <c r="B137" s="301">
        <v>56</v>
      </c>
      <c r="C137" s="301">
        <v>53</v>
      </c>
      <c r="D137" s="301">
        <v>264</v>
      </c>
      <c r="E137" s="301"/>
      <c r="F137" s="301">
        <v>73</v>
      </c>
      <c r="G137" s="301">
        <v>312</v>
      </c>
      <c r="H137" s="301">
        <v>66</v>
      </c>
      <c r="I137" s="301">
        <v>332</v>
      </c>
      <c r="J137" s="301">
        <v>13</v>
      </c>
      <c r="K137" s="301">
        <v>796</v>
      </c>
      <c r="L137" s="301"/>
      <c r="M137" s="304">
        <v>170</v>
      </c>
      <c r="N137" s="301">
        <v>1339</v>
      </c>
    </row>
    <row r="138" spans="1:14" s="193" customFormat="1" ht="15.75">
      <c r="A138" s="21" t="s">
        <v>364</v>
      </c>
      <c r="B138" s="300">
        <v>4</v>
      </c>
      <c r="C138" s="300">
        <v>14</v>
      </c>
      <c r="D138" s="300">
        <v>36</v>
      </c>
      <c r="E138" s="300"/>
      <c r="F138" s="300">
        <v>13</v>
      </c>
      <c r="G138" s="300">
        <v>61</v>
      </c>
      <c r="H138" s="300">
        <v>13</v>
      </c>
      <c r="I138" s="300">
        <v>59</v>
      </c>
      <c r="J138" s="300">
        <v>3</v>
      </c>
      <c r="K138" s="300">
        <v>149</v>
      </c>
      <c r="L138" s="300"/>
      <c r="M138" s="21">
        <v>28</v>
      </c>
      <c r="N138" s="300">
        <v>231</v>
      </c>
    </row>
    <row r="139" spans="1:14" s="193" customFormat="1" ht="15.75">
      <c r="A139" s="304" t="s">
        <v>365</v>
      </c>
      <c r="B139" s="301">
        <v>84</v>
      </c>
      <c r="C139" s="301">
        <v>96</v>
      </c>
      <c r="D139" s="301">
        <v>393</v>
      </c>
      <c r="E139" s="301"/>
      <c r="F139" s="301">
        <v>103</v>
      </c>
      <c r="G139" s="301">
        <v>450</v>
      </c>
      <c r="H139" s="301">
        <v>95</v>
      </c>
      <c r="I139" s="301">
        <v>456</v>
      </c>
      <c r="J139" s="301">
        <v>18</v>
      </c>
      <c r="K139" s="301">
        <v>1122</v>
      </c>
      <c r="L139" s="301"/>
      <c r="M139" s="304">
        <v>248</v>
      </c>
      <c r="N139" s="301">
        <v>1943</v>
      </c>
    </row>
    <row r="140" spans="1:14" s="193" customFormat="1" ht="15.75">
      <c r="A140" s="304" t="s">
        <v>366</v>
      </c>
      <c r="B140" s="301">
        <v>10</v>
      </c>
      <c r="C140" s="301">
        <v>10</v>
      </c>
      <c r="D140" s="301">
        <v>25</v>
      </c>
      <c r="E140" s="301"/>
      <c r="F140" s="301">
        <v>7</v>
      </c>
      <c r="G140" s="301">
        <v>44</v>
      </c>
      <c r="H140" s="301">
        <v>8</v>
      </c>
      <c r="I140" s="301">
        <v>24</v>
      </c>
      <c r="J140" s="301">
        <v>1</v>
      </c>
      <c r="K140" s="301">
        <v>84</v>
      </c>
      <c r="L140" s="301"/>
      <c r="M140" s="304">
        <v>37</v>
      </c>
      <c r="N140" s="301">
        <v>166</v>
      </c>
    </row>
    <row r="141" spans="1:14" s="193" customFormat="1" ht="15.75">
      <c r="A141" s="304" t="s">
        <v>367</v>
      </c>
      <c r="B141" s="301">
        <v>14</v>
      </c>
      <c r="C141" s="301">
        <v>33</v>
      </c>
      <c r="D141" s="301">
        <v>67</v>
      </c>
      <c r="E141" s="301"/>
      <c r="F141" s="301">
        <v>19</v>
      </c>
      <c r="G141" s="301">
        <v>120</v>
      </c>
      <c r="H141" s="301">
        <v>6</v>
      </c>
      <c r="I141" s="301">
        <v>32</v>
      </c>
      <c r="J141" s="301">
        <v>0</v>
      </c>
      <c r="K141" s="301">
        <v>177</v>
      </c>
      <c r="L141" s="301"/>
      <c r="M141" s="304">
        <v>72</v>
      </c>
      <c r="N141" s="301">
        <v>363</v>
      </c>
    </row>
    <row r="142" spans="1:14" s="193" customFormat="1" ht="15.75">
      <c r="A142" s="304" t="s">
        <v>368</v>
      </c>
      <c r="B142" s="301">
        <v>6</v>
      </c>
      <c r="C142" s="301">
        <v>14</v>
      </c>
      <c r="D142" s="301">
        <v>23</v>
      </c>
      <c r="E142" s="301"/>
      <c r="F142" s="301">
        <v>4</v>
      </c>
      <c r="G142" s="301">
        <v>37</v>
      </c>
      <c r="H142" s="301">
        <v>5</v>
      </c>
      <c r="I142" s="301">
        <v>9</v>
      </c>
      <c r="J142" s="301">
        <v>0</v>
      </c>
      <c r="K142" s="301">
        <v>55</v>
      </c>
      <c r="L142" s="301"/>
      <c r="M142" s="304">
        <v>20</v>
      </c>
      <c r="N142" s="301">
        <v>118</v>
      </c>
    </row>
    <row r="143" spans="1:14" s="193" customFormat="1" ht="15.75">
      <c r="A143" s="304" t="s">
        <v>369</v>
      </c>
      <c r="B143" s="301">
        <v>114</v>
      </c>
      <c r="C143" s="301">
        <v>153</v>
      </c>
      <c r="D143" s="301">
        <v>508</v>
      </c>
      <c r="E143" s="301"/>
      <c r="F143" s="301">
        <v>133</v>
      </c>
      <c r="G143" s="301">
        <v>651</v>
      </c>
      <c r="H143" s="301">
        <v>114</v>
      </c>
      <c r="I143" s="301">
        <v>521</v>
      </c>
      <c r="J143" s="301">
        <v>19</v>
      </c>
      <c r="K143" s="301">
        <v>1438</v>
      </c>
      <c r="L143" s="301"/>
      <c r="M143" s="304">
        <v>377</v>
      </c>
      <c r="N143" s="301">
        <v>2590</v>
      </c>
    </row>
    <row r="144" spans="1:14" s="193" customFormat="1" ht="15.75">
      <c r="A144" s="304" t="s">
        <v>370</v>
      </c>
      <c r="B144" s="301">
        <v>70</v>
      </c>
      <c r="C144" s="301">
        <v>118</v>
      </c>
      <c r="D144" s="301">
        <v>188</v>
      </c>
      <c r="E144" s="301"/>
      <c r="F144" s="301">
        <v>11</v>
      </c>
      <c r="G144" s="301">
        <v>49</v>
      </c>
      <c r="H144" s="301">
        <v>18</v>
      </c>
      <c r="I144" s="301">
        <v>343</v>
      </c>
      <c r="J144" s="301">
        <v>6</v>
      </c>
      <c r="K144" s="301">
        <v>427</v>
      </c>
      <c r="L144" s="301"/>
      <c r="M144" s="304">
        <v>197</v>
      </c>
      <c r="N144" s="301">
        <v>1000</v>
      </c>
    </row>
    <row r="145" spans="1:14" s="193" customFormat="1" ht="15.75">
      <c r="A145" s="304" t="s">
        <v>371</v>
      </c>
      <c r="B145" s="301">
        <v>9</v>
      </c>
      <c r="C145" s="301">
        <v>5</v>
      </c>
      <c r="D145" s="301">
        <v>28</v>
      </c>
      <c r="E145" s="301"/>
      <c r="F145" s="301">
        <v>12</v>
      </c>
      <c r="G145" s="301">
        <v>13</v>
      </c>
      <c r="H145" s="301">
        <v>13</v>
      </c>
      <c r="I145" s="301">
        <v>89</v>
      </c>
      <c r="J145" s="301">
        <v>6</v>
      </c>
      <c r="K145" s="301">
        <v>133</v>
      </c>
      <c r="L145" s="301"/>
      <c r="M145" s="304">
        <v>37</v>
      </c>
      <c r="N145" s="301">
        <v>212</v>
      </c>
    </row>
    <row r="146" spans="1:14" ht="15.75">
      <c r="A146" s="305" t="s">
        <v>10</v>
      </c>
      <c r="B146" s="306">
        <v>193</v>
      </c>
      <c r="C146" s="306">
        <v>276</v>
      </c>
      <c r="D146" s="306">
        <v>724</v>
      </c>
      <c r="E146" s="306"/>
      <c r="F146" s="306">
        <v>156</v>
      </c>
      <c r="G146" s="306">
        <v>713</v>
      </c>
      <c r="H146" s="306">
        <v>145</v>
      </c>
      <c r="I146" s="306">
        <v>953</v>
      </c>
      <c r="J146" s="306">
        <v>31</v>
      </c>
      <c r="K146" s="306">
        <v>1998</v>
      </c>
      <c r="L146" s="306"/>
      <c r="M146" s="305">
        <v>611</v>
      </c>
      <c r="N146" s="306">
        <v>3802</v>
      </c>
    </row>
    <row r="147" spans="1:8" ht="15.75">
      <c r="A147" s="193"/>
      <c r="B147" s="193"/>
      <c r="C147" s="193"/>
      <c r="D147" s="193"/>
      <c r="E147" s="193"/>
      <c r="F147" s="193"/>
      <c r="G147" s="193"/>
      <c r="H147" s="193"/>
    </row>
    <row r="148" spans="1:8" ht="15.75">
      <c r="A148" s="193"/>
      <c r="B148" s="193"/>
      <c r="C148" s="193"/>
      <c r="D148" s="193"/>
      <c r="E148" s="193"/>
      <c r="F148" s="193"/>
      <c r="G148" s="193"/>
      <c r="H148" s="193"/>
    </row>
    <row r="149" spans="1:8" ht="15.75">
      <c r="A149" s="193"/>
      <c r="B149" s="193"/>
      <c r="C149" s="193"/>
      <c r="D149" s="193"/>
      <c r="E149" s="193"/>
      <c r="F149" s="193"/>
      <c r="G149" s="193"/>
      <c r="H149" s="193"/>
    </row>
    <row r="150" spans="1:8" ht="15.75">
      <c r="A150" s="193"/>
      <c r="B150" s="193"/>
      <c r="C150" s="193"/>
      <c r="D150" s="193"/>
      <c r="E150" s="193"/>
      <c r="F150" s="193"/>
      <c r="G150" s="193"/>
      <c r="H150" s="193"/>
    </row>
    <row r="151" spans="1:8" ht="15.75">
      <c r="A151" s="193"/>
      <c r="B151" s="193"/>
      <c r="C151" s="193"/>
      <c r="D151" s="193"/>
      <c r="E151" s="193"/>
      <c r="F151" s="193"/>
      <c r="G151" s="193"/>
      <c r="H151" s="193"/>
    </row>
    <row r="152" spans="1:8" ht="15.75">
      <c r="A152" s="193"/>
      <c r="B152" s="193"/>
      <c r="C152" s="193"/>
      <c r="D152" s="193"/>
      <c r="E152" s="193"/>
      <c r="F152" s="193"/>
      <c r="G152" s="193"/>
      <c r="H152" s="193"/>
    </row>
    <row r="153" spans="1:8" ht="15.75">
      <c r="A153" s="193"/>
      <c r="B153" s="193"/>
      <c r="C153" s="193"/>
      <c r="D153" s="193"/>
      <c r="E153" s="193"/>
      <c r="F153" s="193"/>
      <c r="G153" s="193"/>
      <c r="H153" s="193"/>
    </row>
    <row r="154" spans="1:8" ht="15.75">
      <c r="A154" s="193"/>
      <c r="B154" s="193"/>
      <c r="C154" s="193"/>
      <c r="D154" s="193"/>
      <c r="E154" s="193"/>
      <c r="F154" s="193"/>
      <c r="G154" s="193"/>
      <c r="H154" s="193"/>
    </row>
    <row r="155" spans="1:8" ht="15.75">
      <c r="A155" s="193"/>
      <c r="B155" s="193"/>
      <c r="C155" s="193"/>
      <c r="D155" s="193"/>
      <c r="E155" s="193"/>
      <c r="F155" s="193"/>
      <c r="G155" s="193"/>
      <c r="H155" s="193"/>
    </row>
    <row r="156" spans="1:8" ht="15.75">
      <c r="A156" s="193"/>
      <c r="B156" s="193"/>
      <c r="C156" s="193"/>
      <c r="D156" s="193"/>
      <c r="E156" s="193"/>
      <c r="F156" s="193"/>
      <c r="G156" s="193"/>
      <c r="H156" s="193"/>
    </row>
    <row r="157" spans="1:8" ht="15.75">
      <c r="A157" s="193"/>
      <c r="B157" s="193"/>
      <c r="C157" s="193"/>
      <c r="D157" s="193"/>
      <c r="E157" s="193"/>
      <c r="F157" s="193"/>
      <c r="G157" s="193"/>
      <c r="H157" s="193"/>
    </row>
    <row r="158" spans="1:8" ht="15.75">
      <c r="A158" s="193"/>
      <c r="B158" s="193"/>
      <c r="C158" s="193"/>
      <c r="D158" s="193"/>
      <c r="E158" s="193"/>
      <c r="F158" s="193"/>
      <c r="G158" s="193"/>
      <c r="H158" s="193"/>
    </row>
    <row r="159" spans="1:8" ht="15.75">
      <c r="A159" s="193"/>
      <c r="B159" s="193"/>
      <c r="C159" s="193"/>
      <c r="D159" s="193"/>
      <c r="E159" s="193"/>
      <c r="F159" s="193"/>
      <c r="G159" s="193"/>
      <c r="H159" s="193"/>
    </row>
    <row r="160" spans="1:8" ht="15.75">
      <c r="A160" s="193"/>
      <c r="B160" s="193"/>
      <c r="C160" s="193"/>
      <c r="D160" s="193"/>
      <c r="E160" s="193"/>
      <c r="F160" s="193"/>
      <c r="G160" s="193"/>
      <c r="H160" s="193"/>
    </row>
    <row r="161" spans="1:8" ht="15.75">
      <c r="A161" s="193"/>
      <c r="B161" s="193"/>
      <c r="C161" s="193"/>
      <c r="D161" s="193"/>
      <c r="E161" s="193"/>
      <c r="F161" s="193"/>
      <c r="G161" s="193"/>
      <c r="H161" s="193"/>
    </row>
    <row r="162" spans="1:8" ht="15.75">
      <c r="A162" s="193"/>
      <c r="B162" s="193"/>
      <c r="C162" s="193"/>
      <c r="D162" s="193"/>
      <c r="E162" s="193"/>
      <c r="F162" s="193"/>
      <c r="G162" s="193"/>
      <c r="H162" s="193"/>
    </row>
    <row r="163" spans="1:8" ht="15.75">
      <c r="A163" s="193"/>
      <c r="B163" s="193"/>
      <c r="C163" s="193"/>
      <c r="D163" s="193"/>
      <c r="E163" s="193"/>
      <c r="F163" s="193"/>
      <c r="G163" s="193"/>
      <c r="H163" s="193"/>
    </row>
    <row r="164" spans="1:8" ht="15.75">
      <c r="A164" s="193"/>
      <c r="B164" s="193"/>
      <c r="C164" s="193"/>
      <c r="D164" s="193"/>
      <c r="E164" s="193"/>
      <c r="F164" s="193"/>
      <c r="G164" s="193"/>
      <c r="H164" s="193"/>
    </row>
    <row r="165" spans="1:8" ht="15.75">
      <c r="A165" s="193"/>
      <c r="B165" s="193"/>
      <c r="C165" s="193"/>
      <c r="D165" s="193"/>
      <c r="E165" s="193"/>
      <c r="F165" s="193"/>
      <c r="G165" s="193"/>
      <c r="H165" s="193"/>
    </row>
    <row r="166" spans="1:8" ht="15.75">
      <c r="A166" s="193"/>
      <c r="B166" s="193"/>
      <c r="C166" s="193"/>
      <c r="D166" s="193"/>
      <c r="E166" s="193"/>
      <c r="F166" s="193"/>
      <c r="G166" s="193"/>
      <c r="H166" s="193"/>
    </row>
    <row r="167" spans="1:8" ht="15.75">
      <c r="A167" s="193"/>
      <c r="B167" s="193"/>
      <c r="C167" s="193"/>
      <c r="D167" s="193"/>
      <c r="E167" s="193"/>
      <c r="F167" s="193"/>
      <c r="G167" s="193"/>
      <c r="H167" s="193"/>
    </row>
    <row r="168" spans="1:8" ht="15.75">
      <c r="A168" s="193"/>
      <c r="B168" s="193"/>
      <c r="C168" s="193"/>
      <c r="D168" s="193"/>
      <c r="E168" s="193"/>
      <c r="F168" s="193"/>
      <c r="G168" s="193"/>
      <c r="H168" s="193"/>
    </row>
  </sheetData>
  <mergeCells count="18">
    <mergeCell ref="A1:N1"/>
    <mergeCell ref="A50:N50"/>
    <mergeCell ref="A99:N99"/>
    <mergeCell ref="B101:D101"/>
    <mergeCell ref="F101:K101"/>
    <mergeCell ref="M101:M102"/>
    <mergeCell ref="N101:N102"/>
    <mergeCell ref="M3:M4"/>
    <mergeCell ref="N3:N4"/>
    <mergeCell ref="B52:D52"/>
    <mergeCell ref="F52:K52"/>
    <mergeCell ref="M52:M53"/>
    <mergeCell ref="N52:N53"/>
    <mergeCell ref="A100:H100"/>
    <mergeCell ref="A2:H2"/>
    <mergeCell ref="A51:H51"/>
    <mergeCell ref="B3:D3"/>
    <mergeCell ref="F3:K3"/>
  </mergeCells>
  <printOptions/>
  <pageMargins left="0.65" right="0.36" top="0.74" bottom="0.73" header="0.5" footer="0.5"/>
  <pageSetup horizontalDpi="300" verticalDpi="3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6"/>
  <sheetViews>
    <sheetView zoomScale="70" zoomScaleNormal="70" workbookViewId="0" topLeftCell="A1">
      <selection activeCell="D19" sqref="A2:D19"/>
    </sheetView>
  </sheetViews>
  <sheetFormatPr defaultColWidth="9.00390625" defaultRowHeight="15.75"/>
  <cols>
    <col min="1" max="1" width="37.625" style="207" customWidth="1"/>
    <col min="2" max="4" width="11.375" style="193" customWidth="1"/>
    <col min="5" max="16384" width="9.00390625" style="193" customWidth="1"/>
  </cols>
  <sheetData>
    <row r="1" spans="1:4" ht="36.75" customHeight="1">
      <c r="A1" s="336" t="s">
        <v>386</v>
      </c>
      <c r="B1" s="336"/>
      <c r="C1" s="336"/>
      <c r="D1" s="336"/>
    </row>
    <row r="2" spans="1:4" s="200" customFormat="1" ht="26.25" customHeight="1">
      <c r="A2" s="288"/>
      <c r="B2" s="357" t="s">
        <v>375</v>
      </c>
      <c r="C2" s="357"/>
      <c r="D2" s="289"/>
    </row>
    <row r="3" spans="1:4" s="206" customFormat="1" ht="12.75">
      <c r="A3" s="294"/>
      <c r="B3" s="291" t="s">
        <v>33</v>
      </c>
      <c r="C3" s="291" t="s">
        <v>21</v>
      </c>
      <c r="D3" s="291" t="s">
        <v>10</v>
      </c>
    </row>
    <row r="4" spans="1:4" s="200" customFormat="1" ht="15.75">
      <c r="A4" s="307" t="s">
        <v>171</v>
      </c>
      <c r="B4" s="288"/>
      <c r="C4" s="288"/>
      <c r="D4" s="288"/>
    </row>
    <row r="5" spans="1:4" ht="15.75">
      <c r="A5" s="292" t="s">
        <v>376</v>
      </c>
      <c r="B5" s="293">
        <v>182</v>
      </c>
      <c r="C5" s="293">
        <v>216</v>
      </c>
      <c r="D5" s="293">
        <v>398</v>
      </c>
    </row>
    <row r="6" spans="1:4" ht="15.75">
      <c r="A6" s="292" t="s">
        <v>377</v>
      </c>
      <c r="B6" s="293">
        <v>141</v>
      </c>
      <c r="C6" s="293">
        <v>145</v>
      </c>
      <c r="D6" s="293">
        <v>286</v>
      </c>
    </row>
    <row r="7" spans="1:4" ht="15.75">
      <c r="A7" s="292" t="s">
        <v>378</v>
      </c>
      <c r="B7" s="293">
        <v>662</v>
      </c>
      <c r="C7" s="293">
        <v>477</v>
      </c>
      <c r="D7" s="293">
        <v>1139</v>
      </c>
    </row>
    <row r="8" spans="1:4" ht="15.75">
      <c r="A8" s="292" t="s">
        <v>379</v>
      </c>
      <c r="B8" s="293">
        <v>68</v>
      </c>
      <c r="C8" s="293">
        <v>66</v>
      </c>
      <c r="D8" s="293">
        <v>134</v>
      </c>
    </row>
    <row r="9" spans="1:4" ht="15.75">
      <c r="A9" s="292" t="s">
        <v>380</v>
      </c>
      <c r="B9" s="293">
        <v>518</v>
      </c>
      <c r="C9" s="293">
        <v>534</v>
      </c>
      <c r="D9" s="293">
        <v>1052</v>
      </c>
    </row>
    <row r="10" spans="1:4" ht="15.75">
      <c r="A10" s="292" t="s">
        <v>381</v>
      </c>
      <c r="B10" s="293">
        <v>315</v>
      </c>
      <c r="C10" s="293">
        <v>409</v>
      </c>
      <c r="D10" s="293">
        <v>724</v>
      </c>
    </row>
    <row r="11" spans="1:4" s="251" customFormat="1" ht="15.75">
      <c r="A11" s="292" t="s">
        <v>328</v>
      </c>
      <c r="B11" s="293">
        <v>40</v>
      </c>
      <c r="C11" s="293">
        <v>29</v>
      </c>
      <c r="D11" s="293">
        <v>69</v>
      </c>
    </row>
    <row r="12" spans="1:4" ht="15.75">
      <c r="A12" s="292"/>
      <c r="B12" s="292"/>
      <c r="C12" s="292"/>
      <c r="D12" s="292"/>
    </row>
    <row r="13" spans="1:4" ht="15.75">
      <c r="A13" s="303" t="s">
        <v>172</v>
      </c>
      <c r="B13" s="292"/>
      <c r="C13" s="292"/>
      <c r="D13" s="292"/>
    </row>
    <row r="14" spans="1:4" ht="15.75">
      <c r="A14" s="292" t="s">
        <v>382</v>
      </c>
      <c r="B14" s="293">
        <v>744</v>
      </c>
      <c r="C14" s="293">
        <v>668</v>
      </c>
      <c r="D14" s="293">
        <v>1412</v>
      </c>
    </row>
    <row r="15" spans="1:4" ht="15.75">
      <c r="A15" s="292" t="s">
        <v>383</v>
      </c>
      <c r="B15" s="293">
        <v>457</v>
      </c>
      <c r="C15" s="293">
        <v>435</v>
      </c>
      <c r="D15" s="293">
        <v>892</v>
      </c>
    </row>
    <row r="16" spans="1:4" ht="15.75">
      <c r="A16" s="292" t="s">
        <v>384</v>
      </c>
      <c r="B16" s="293">
        <v>16</v>
      </c>
      <c r="C16" s="293">
        <v>70</v>
      </c>
      <c r="D16" s="293">
        <v>86</v>
      </c>
    </row>
    <row r="17" spans="1:4" ht="15.75">
      <c r="A17" s="292" t="s">
        <v>385</v>
      </c>
      <c r="B17" s="293">
        <v>53</v>
      </c>
      <c r="C17" s="293">
        <v>49</v>
      </c>
      <c r="D17" s="293">
        <v>102</v>
      </c>
    </row>
    <row r="18" spans="1:4" ht="15.75">
      <c r="A18" s="292" t="s">
        <v>328</v>
      </c>
      <c r="B18" s="293">
        <v>656</v>
      </c>
      <c r="C18" s="293">
        <v>654</v>
      </c>
      <c r="D18" s="293">
        <v>1310</v>
      </c>
    </row>
    <row r="19" spans="1:4" ht="15.75">
      <c r="A19" s="290" t="s">
        <v>10</v>
      </c>
      <c r="B19" s="308">
        <f>SUM(B14:B18)</f>
        <v>1926</v>
      </c>
      <c r="C19" s="308">
        <f>SUM(C14:C18)</f>
        <v>1876</v>
      </c>
      <c r="D19" s="308">
        <f>SUM(D14:D18)</f>
        <v>3802</v>
      </c>
    </row>
    <row r="20" ht="15.75">
      <c r="A20" s="193"/>
    </row>
    <row r="21" ht="15.75">
      <c r="A21" s="193"/>
    </row>
    <row r="22" ht="15.75">
      <c r="A22" s="193"/>
    </row>
    <row r="23" s="200" customFormat="1" ht="26.25" customHeight="1"/>
    <row r="24" s="206" customFormat="1" ht="11.25"/>
    <row r="25" ht="15.75">
      <c r="A25" s="193"/>
    </row>
    <row r="26" ht="15.75">
      <c r="A26" s="193"/>
    </row>
    <row r="27" ht="15.75">
      <c r="A27" s="193"/>
    </row>
    <row r="28" ht="15.75">
      <c r="A28" s="193"/>
    </row>
    <row r="29" ht="15.75">
      <c r="A29" s="193"/>
    </row>
    <row r="30" ht="15.75">
      <c r="A30" s="193"/>
    </row>
    <row r="31" ht="15.75">
      <c r="A31" s="193"/>
    </row>
    <row r="32" ht="15.75">
      <c r="A32" s="193"/>
    </row>
    <row r="33" ht="15.75">
      <c r="A33" s="193"/>
    </row>
    <row r="34" ht="15.75">
      <c r="A34" s="193"/>
    </row>
    <row r="35" ht="15.75">
      <c r="A35" s="193"/>
    </row>
    <row r="36" ht="15.75">
      <c r="A36" s="193"/>
    </row>
    <row r="37" ht="15.75">
      <c r="A37" s="193"/>
    </row>
    <row r="38" ht="15.75">
      <c r="A38" s="193"/>
    </row>
    <row r="39" ht="15.75">
      <c r="A39" s="193"/>
    </row>
    <row r="40" ht="15.75">
      <c r="A40" s="193"/>
    </row>
    <row r="41" ht="15.75">
      <c r="A41" s="193"/>
    </row>
    <row r="42" ht="15.75">
      <c r="A42" s="193"/>
    </row>
    <row r="43" ht="15.75">
      <c r="A43" s="193"/>
    </row>
    <row r="44" ht="15.75">
      <c r="A44" s="193"/>
    </row>
    <row r="45" ht="15.75">
      <c r="A45" s="193"/>
    </row>
    <row r="46" ht="15.75">
      <c r="A46" s="193"/>
    </row>
    <row r="47" ht="15.75">
      <c r="A47" s="193"/>
    </row>
    <row r="48" ht="15.75">
      <c r="A48" s="193"/>
    </row>
    <row r="49" ht="15.75">
      <c r="A49" s="193"/>
    </row>
    <row r="50" ht="15.75">
      <c r="A50" s="193"/>
    </row>
    <row r="51" ht="15.75">
      <c r="A51" s="193"/>
    </row>
    <row r="52" ht="15.75">
      <c r="A52" s="193"/>
    </row>
    <row r="53" ht="15.75">
      <c r="A53" s="193"/>
    </row>
    <row r="54" ht="15.75">
      <c r="A54" s="193"/>
    </row>
    <row r="55" ht="15.75">
      <c r="A55" s="193"/>
    </row>
    <row r="56" ht="15.75">
      <c r="A56" s="193"/>
    </row>
    <row r="57" ht="15.75">
      <c r="A57" s="193"/>
    </row>
    <row r="58" ht="15.75">
      <c r="A58" s="193"/>
    </row>
    <row r="59" ht="15.75">
      <c r="A59" s="193"/>
    </row>
    <row r="60" ht="15.75">
      <c r="A60" s="193"/>
    </row>
    <row r="61" ht="15.75">
      <c r="A61" s="193"/>
    </row>
    <row r="62" ht="15.75">
      <c r="A62" s="193"/>
    </row>
    <row r="63" ht="15.75">
      <c r="A63" s="193"/>
    </row>
    <row r="64" ht="15.75">
      <c r="A64" s="193"/>
    </row>
    <row r="65" ht="15.75">
      <c r="A65" s="193"/>
    </row>
    <row r="66" ht="15.75">
      <c r="A66" s="193"/>
    </row>
    <row r="67" ht="15.75">
      <c r="A67" s="193"/>
    </row>
    <row r="68" ht="15.75">
      <c r="A68" s="193"/>
    </row>
    <row r="69" ht="15.75">
      <c r="A69" s="193"/>
    </row>
    <row r="70" ht="15.75">
      <c r="A70" s="193"/>
    </row>
    <row r="71" ht="15.75">
      <c r="A71" s="193"/>
    </row>
    <row r="72" ht="15.75">
      <c r="A72" s="193"/>
    </row>
    <row r="73" ht="15.75">
      <c r="A73" s="193"/>
    </row>
    <row r="74" ht="15.75">
      <c r="A74" s="193"/>
    </row>
    <row r="75" ht="15.75">
      <c r="A75" s="193"/>
    </row>
    <row r="76" ht="15.75">
      <c r="A76" s="193"/>
    </row>
    <row r="77" ht="15.75">
      <c r="A77" s="193"/>
    </row>
    <row r="78" ht="15.75">
      <c r="A78" s="193"/>
    </row>
    <row r="79" ht="15.75">
      <c r="A79" s="193"/>
    </row>
    <row r="80" ht="15.75">
      <c r="A80" s="193"/>
    </row>
    <row r="81" ht="15.75">
      <c r="A81" s="193"/>
    </row>
    <row r="82" ht="15.75">
      <c r="A82" s="193"/>
    </row>
    <row r="83" ht="15.75">
      <c r="A83" s="193"/>
    </row>
    <row r="84" ht="15.75">
      <c r="A84" s="193"/>
    </row>
    <row r="85" ht="15.75">
      <c r="A85" s="193"/>
    </row>
    <row r="86" ht="15.75">
      <c r="A86" s="193"/>
    </row>
    <row r="87" ht="15.75">
      <c r="A87" s="193"/>
    </row>
    <row r="88" ht="15.75">
      <c r="A88" s="193"/>
    </row>
    <row r="89" ht="15.75">
      <c r="A89" s="193"/>
    </row>
    <row r="90" ht="15.75">
      <c r="A90" s="193"/>
    </row>
    <row r="91" ht="15.75">
      <c r="A91" s="193"/>
    </row>
    <row r="92" ht="15.75">
      <c r="A92" s="193"/>
    </row>
    <row r="93" ht="15.75">
      <c r="A93" s="193"/>
    </row>
    <row r="94" ht="15.75">
      <c r="A94" s="193"/>
    </row>
    <row r="95" ht="15.75">
      <c r="A95" s="193"/>
    </row>
    <row r="96" ht="15.75">
      <c r="A96" s="193"/>
    </row>
    <row r="97" ht="15.75">
      <c r="A97" s="193"/>
    </row>
    <row r="98" ht="15.75">
      <c r="A98" s="193"/>
    </row>
    <row r="99" ht="15.75">
      <c r="A99" s="193"/>
    </row>
    <row r="100" ht="15.75">
      <c r="A100" s="193"/>
    </row>
    <row r="101" ht="15.75">
      <c r="A101" s="193"/>
    </row>
    <row r="102" ht="15.75">
      <c r="A102" s="193"/>
    </row>
    <row r="103" ht="15.75">
      <c r="A103" s="193"/>
    </row>
    <row r="104" ht="15.75">
      <c r="A104" s="193"/>
    </row>
    <row r="105" ht="15.75">
      <c r="A105" s="193"/>
    </row>
    <row r="106" ht="15.75">
      <c r="A106" s="193"/>
    </row>
    <row r="107" ht="15.75">
      <c r="A107" s="193"/>
    </row>
    <row r="108" ht="15.75">
      <c r="A108" s="193"/>
    </row>
    <row r="109" ht="15.75">
      <c r="A109" s="193"/>
    </row>
    <row r="110" ht="15.75">
      <c r="A110" s="193"/>
    </row>
    <row r="111" ht="15.75">
      <c r="A111" s="193"/>
    </row>
    <row r="112" ht="15.75">
      <c r="A112" s="193"/>
    </row>
    <row r="113" ht="15.75">
      <c r="A113" s="193"/>
    </row>
    <row r="114" ht="15.75">
      <c r="A114" s="193"/>
    </row>
    <row r="115" ht="15.75">
      <c r="A115" s="193"/>
    </row>
    <row r="116" ht="15.75">
      <c r="A116" s="193"/>
    </row>
    <row r="117" ht="15.75">
      <c r="A117" s="193"/>
    </row>
    <row r="118" ht="15.75">
      <c r="A118" s="193"/>
    </row>
    <row r="119" ht="15.75">
      <c r="A119" s="193"/>
    </row>
    <row r="120" ht="15.75">
      <c r="A120" s="193"/>
    </row>
    <row r="121" ht="15.75">
      <c r="A121" s="193"/>
    </row>
    <row r="122" ht="15.75">
      <c r="A122" s="193"/>
    </row>
    <row r="123" ht="15.75">
      <c r="A123" s="193"/>
    </row>
    <row r="124" ht="15.75">
      <c r="A124" s="193"/>
    </row>
    <row r="125" ht="15.75">
      <c r="A125" s="193"/>
    </row>
    <row r="126" ht="15.75">
      <c r="A126" s="193"/>
    </row>
  </sheetData>
  <mergeCells count="2">
    <mergeCell ref="B2:C2"/>
    <mergeCell ref="A1:D1"/>
  </mergeCells>
  <printOptions/>
  <pageMargins left="0.75" right="0.75" top="1" bottom="1" header="0.5" footer="0.5"/>
  <pageSetup fitToHeight="1" fitToWidth="1" horizontalDpi="300" verticalDpi="3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0" zoomScaleNormal="70" workbookViewId="0" topLeftCell="A1">
      <selection activeCell="M62" sqref="A2:M62"/>
    </sheetView>
  </sheetViews>
  <sheetFormatPr defaultColWidth="9.00390625" defaultRowHeight="15.75"/>
  <cols>
    <col min="1" max="1" width="6.125" style="23" customWidth="1"/>
    <col min="2" max="2" width="6.75390625" style="21" bestFit="1" customWidth="1"/>
    <col min="3" max="3" width="7.125" style="21" bestFit="1" customWidth="1"/>
    <col min="4" max="4" width="8.00390625" style="21" bestFit="1" customWidth="1"/>
    <col min="5" max="5" width="8.875" style="21" bestFit="1" customWidth="1"/>
    <col min="6" max="6" width="8.75390625" style="32" bestFit="1" customWidth="1"/>
    <col min="7" max="7" width="1.625" style="21" customWidth="1"/>
    <col min="8" max="8" width="6.25390625" style="21" bestFit="1" customWidth="1"/>
    <col min="9" max="9" width="6.75390625" style="21" bestFit="1" customWidth="1"/>
    <col min="10" max="10" width="7.125" style="21" bestFit="1" customWidth="1"/>
    <col min="11" max="11" width="8.00390625" style="21" bestFit="1" customWidth="1"/>
    <col min="12" max="12" width="8.875" style="21" bestFit="1" customWidth="1"/>
    <col min="13" max="13" width="8.75390625" style="21" bestFit="1" customWidth="1"/>
    <col min="14" max="16384" width="9.00390625" style="21" customWidth="1"/>
  </cols>
  <sheetData>
    <row r="1" spans="1:14" ht="36" customHeight="1">
      <c r="A1" s="330" t="s">
        <v>307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213"/>
    </row>
    <row r="2" spans="1:13" ht="13.5" customHeight="1">
      <c r="A2" s="2"/>
      <c r="B2" s="331" t="s">
        <v>28</v>
      </c>
      <c r="C2" s="331"/>
      <c r="D2" s="331"/>
      <c r="E2" s="39" t="s">
        <v>23</v>
      </c>
      <c r="F2" s="40" t="s">
        <v>19</v>
      </c>
      <c r="G2" s="33"/>
      <c r="H2" s="34"/>
      <c r="I2" s="331" t="s">
        <v>28</v>
      </c>
      <c r="J2" s="331"/>
      <c r="K2" s="331"/>
      <c r="L2" s="39" t="s">
        <v>23</v>
      </c>
      <c r="M2" s="40" t="s">
        <v>19</v>
      </c>
    </row>
    <row r="3" spans="1:13" ht="12.75">
      <c r="A3" s="4" t="s">
        <v>0</v>
      </c>
      <c r="B3" s="332"/>
      <c r="C3" s="332"/>
      <c r="D3" s="332"/>
      <c r="E3" s="41" t="s">
        <v>24</v>
      </c>
      <c r="F3" s="42" t="s">
        <v>26</v>
      </c>
      <c r="G3" s="33"/>
      <c r="H3" s="36" t="s">
        <v>0</v>
      </c>
      <c r="I3" s="332"/>
      <c r="J3" s="332"/>
      <c r="K3" s="332"/>
      <c r="L3" s="41" t="s">
        <v>24</v>
      </c>
      <c r="M3" s="42" t="s">
        <v>26</v>
      </c>
    </row>
    <row r="4" spans="1:13" ht="12.75">
      <c r="A4" s="6"/>
      <c r="B4" s="24" t="s">
        <v>1</v>
      </c>
      <c r="C4" s="24" t="s">
        <v>20</v>
      </c>
      <c r="D4" s="24" t="s">
        <v>21</v>
      </c>
      <c r="E4" s="27" t="s">
        <v>25</v>
      </c>
      <c r="F4" s="43" t="s">
        <v>27</v>
      </c>
      <c r="G4" s="33"/>
      <c r="H4" s="38"/>
      <c r="I4" s="24" t="s">
        <v>1</v>
      </c>
      <c r="J4" s="24" t="s">
        <v>20</v>
      </c>
      <c r="K4" s="24" t="s">
        <v>21</v>
      </c>
      <c r="L4" s="27" t="s">
        <v>25</v>
      </c>
      <c r="M4" s="43" t="s">
        <v>27</v>
      </c>
    </row>
    <row r="5" spans="1:6" ht="12.75">
      <c r="A5" s="7"/>
      <c r="B5" s="5"/>
      <c r="C5" s="5"/>
      <c r="D5" s="5"/>
      <c r="E5" s="5"/>
      <c r="F5" s="31"/>
    </row>
    <row r="6" spans="1:13" ht="12.75">
      <c r="A6" s="10">
        <v>1900</v>
      </c>
      <c r="B6" s="11">
        <v>1901</v>
      </c>
      <c r="C6" s="11">
        <v>983</v>
      </c>
      <c r="D6" s="11">
        <v>918</v>
      </c>
      <c r="E6" s="35">
        <v>107.08061002178648</v>
      </c>
      <c r="F6" s="35">
        <v>46.96088240016798</v>
      </c>
      <c r="H6" s="10">
        <v>1956</v>
      </c>
      <c r="I6" s="11">
        <v>1325</v>
      </c>
      <c r="J6" s="11">
        <v>699</v>
      </c>
      <c r="K6" s="11">
        <v>626</v>
      </c>
      <c r="L6" s="35">
        <v>111.66134185303514</v>
      </c>
      <c r="M6" s="35">
        <v>9.321926578395644</v>
      </c>
    </row>
    <row r="7" spans="1:13" ht="12.75">
      <c r="A7" s="10">
        <v>1901</v>
      </c>
      <c r="B7" s="11">
        <v>1907</v>
      </c>
      <c r="C7" s="11">
        <v>980</v>
      </c>
      <c r="D7" s="11">
        <v>927</v>
      </c>
      <c r="E7" s="35">
        <v>105.71736785329018</v>
      </c>
      <c r="F7" s="35">
        <v>23.14011479050127</v>
      </c>
      <c r="H7" s="10">
        <v>1957</v>
      </c>
      <c r="I7" s="11">
        <v>1370</v>
      </c>
      <c r="J7" s="11">
        <v>745</v>
      </c>
      <c r="K7" s="11">
        <v>625</v>
      </c>
      <c r="L7" s="35">
        <v>119.2</v>
      </c>
      <c r="M7" s="35">
        <v>9.517524054326305</v>
      </c>
    </row>
    <row r="8" spans="1:13" ht="12.75">
      <c r="A8" s="10">
        <v>1902</v>
      </c>
      <c r="B8" s="11">
        <v>1776</v>
      </c>
      <c r="C8" s="11">
        <v>944</v>
      </c>
      <c r="D8" s="11">
        <v>832</v>
      </c>
      <c r="E8" s="35">
        <v>113.46153846153845</v>
      </c>
      <c r="F8" s="35">
        <v>21.386639371406208</v>
      </c>
      <c r="H8" s="10">
        <v>1958</v>
      </c>
      <c r="I8" s="11">
        <v>1274</v>
      </c>
      <c r="J8" s="11">
        <v>712</v>
      </c>
      <c r="K8" s="11">
        <v>562</v>
      </c>
      <c r="L8" s="35">
        <v>126.69039145907473</v>
      </c>
      <c r="M8" s="35">
        <v>8.740724986192536</v>
      </c>
    </row>
    <row r="9" spans="1:13" ht="12.75">
      <c r="A9" s="10">
        <v>1903</v>
      </c>
      <c r="B9" s="11">
        <v>1829</v>
      </c>
      <c r="C9" s="11">
        <v>917</v>
      </c>
      <c r="D9" s="11">
        <v>912</v>
      </c>
      <c r="E9" s="35">
        <v>100.54824561403508</v>
      </c>
      <c r="F9" s="35">
        <v>21.674468211174972</v>
      </c>
      <c r="H9" s="10">
        <v>1959</v>
      </c>
      <c r="I9" s="11">
        <v>1256</v>
      </c>
      <c r="J9" s="11">
        <v>676</v>
      </c>
      <c r="K9" s="11">
        <v>580</v>
      </c>
      <c r="L9" s="35">
        <v>116.55172413793105</v>
      </c>
      <c r="M9" s="35">
        <v>8.498861517953507</v>
      </c>
    </row>
    <row r="10" spans="1:13" ht="12.75">
      <c r="A10" s="10">
        <v>1904</v>
      </c>
      <c r="B10" s="11">
        <v>1660</v>
      </c>
      <c r="C10" s="11">
        <v>827</v>
      </c>
      <c r="D10" s="11">
        <v>833</v>
      </c>
      <c r="E10" s="35">
        <v>99.2797118847539</v>
      </c>
      <c r="F10" s="35">
        <v>19.359955215525286</v>
      </c>
      <c r="H10" s="10">
        <v>1960</v>
      </c>
      <c r="I10" s="11">
        <v>1429</v>
      </c>
      <c r="J10" s="11">
        <v>797</v>
      </c>
      <c r="K10" s="11">
        <v>632</v>
      </c>
      <c r="L10" s="35">
        <v>126.10759493670886</v>
      </c>
      <c r="M10" s="35">
        <v>9.532672250184282</v>
      </c>
    </row>
    <row r="11" spans="1:13" ht="12.75">
      <c r="A11" s="10">
        <v>1905</v>
      </c>
      <c r="B11" s="11">
        <v>2061</v>
      </c>
      <c r="C11" s="11">
        <v>1090</v>
      </c>
      <c r="D11" s="11">
        <v>971</v>
      </c>
      <c r="E11" s="35">
        <v>112.25540679711636</v>
      </c>
      <c r="F11" s="35">
        <v>23.629495021296353</v>
      </c>
      <c r="H11" s="10">
        <v>1961</v>
      </c>
      <c r="I11" s="11">
        <v>1437</v>
      </c>
      <c r="J11" s="11">
        <v>798</v>
      </c>
      <c r="K11" s="11">
        <v>639</v>
      </c>
      <c r="L11" s="35">
        <v>124.88262910798123</v>
      </c>
      <c r="M11" s="35">
        <v>9.467213924776166</v>
      </c>
    </row>
    <row r="12" spans="1:13" ht="12.75">
      <c r="A12" s="10">
        <v>1906</v>
      </c>
      <c r="B12" s="11">
        <v>1760</v>
      </c>
      <c r="C12" s="11">
        <v>898</v>
      </c>
      <c r="D12" s="11">
        <v>862</v>
      </c>
      <c r="E12" s="35">
        <v>104.17633410672853</v>
      </c>
      <c r="F12" s="35">
        <v>19.82919849478357</v>
      </c>
      <c r="H12" s="10">
        <v>1962</v>
      </c>
      <c r="I12" s="11">
        <v>1493</v>
      </c>
      <c r="J12" s="11">
        <v>839</v>
      </c>
      <c r="K12" s="11">
        <v>654</v>
      </c>
      <c r="L12" s="35">
        <v>128.2874617737003</v>
      </c>
      <c r="M12" s="35">
        <v>9.70075793262749</v>
      </c>
    </row>
    <row r="13" spans="1:13" ht="12.75">
      <c r="A13" s="10">
        <v>1907</v>
      </c>
      <c r="B13" s="11">
        <v>1842</v>
      </c>
      <c r="C13" s="11">
        <v>898</v>
      </c>
      <c r="D13" s="11">
        <v>944</v>
      </c>
      <c r="E13" s="35">
        <v>95.12711864406779</v>
      </c>
      <c r="F13" s="35">
        <v>20.43249898780373</v>
      </c>
      <c r="H13" s="10">
        <v>1963</v>
      </c>
      <c r="I13" s="11">
        <v>1477</v>
      </c>
      <c r="J13" s="11">
        <v>780</v>
      </c>
      <c r="K13" s="11">
        <v>697</v>
      </c>
      <c r="L13" s="35">
        <v>111.90817790530846</v>
      </c>
      <c r="M13" s="35">
        <v>9.465642984401235</v>
      </c>
    </row>
    <row r="14" spans="1:13" ht="12.75">
      <c r="A14" s="10">
        <v>1908</v>
      </c>
      <c r="B14" s="11">
        <v>1837</v>
      </c>
      <c r="C14" s="11">
        <v>916</v>
      </c>
      <c r="D14" s="11">
        <v>921</v>
      </c>
      <c r="E14" s="35">
        <v>99.45711183496199</v>
      </c>
      <c r="F14" s="35">
        <v>20.06729151646239</v>
      </c>
      <c r="H14" s="10">
        <v>1964</v>
      </c>
      <c r="I14" s="11">
        <v>1512</v>
      </c>
      <c r="J14" s="11">
        <v>825</v>
      </c>
      <c r="K14" s="11">
        <v>687</v>
      </c>
      <c r="L14" s="35">
        <v>120.08733624454149</v>
      </c>
      <c r="M14" s="35">
        <v>9.610831254270686</v>
      </c>
    </row>
    <row r="15" spans="1:13" ht="12.75">
      <c r="A15" s="10">
        <v>1909</v>
      </c>
      <c r="B15" s="11">
        <v>2007</v>
      </c>
      <c r="C15" s="11">
        <v>957</v>
      </c>
      <c r="D15" s="11">
        <v>1050</v>
      </c>
      <c r="E15" s="35">
        <v>91.14285714285715</v>
      </c>
      <c r="F15" s="35">
        <v>21.452392150156058</v>
      </c>
      <c r="H15" s="10">
        <v>1965</v>
      </c>
      <c r="I15" s="11">
        <v>1636</v>
      </c>
      <c r="J15" s="11">
        <v>907</v>
      </c>
      <c r="K15" s="11">
        <v>729</v>
      </c>
      <c r="L15" s="35">
        <v>124.4170096021948</v>
      </c>
      <c r="M15" s="35">
        <v>10.36052866560697</v>
      </c>
    </row>
    <row r="16" spans="1:13" ht="12.75">
      <c r="A16" s="10">
        <v>1910</v>
      </c>
      <c r="B16" s="11">
        <v>1756</v>
      </c>
      <c r="C16" s="11">
        <v>899</v>
      </c>
      <c r="D16" s="11">
        <v>857</v>
      </c>
      <c r="E16" s="35">
        <v>104.90081680280045</v>
      </c>
      <c r="F16" s="35">
        <v>18.267500286079873</v>
      </c>
      <c r="H16" s="10">
        <v>1966</v>
      </c>
      <c r="I16" s="11">
        <v>1528</v>
      </c>
      <c r="J16" s="11">
        <v>830</v>
      </c>
      <c r="K16" s="11">
        <v>698</v>
      </c>
      <c r="L16" s="35">
        <v>118.91117478510029</v>
      </c>
      <c r="M16" s="35">
        <v>9.680597308059033</v>
      </c>
    </row>
    <row r="17" spans="1:13" ht="12.75">
      <c r="A17" s="10">
        <v>1911</v>
      </c>
      <c r="B17" s="11">
        <v>1909</v>
      </c>
      <c r="C17" s="11">
        <v>989</v>
      </c>
      <c r="D17" s="11">
        <v>920</v>
      </c>
      <c r="E17" s="35">
        <v>107.5</v>
      </c>
      <c r="F17" s="35">
        <v>19.813181110534508</v>
      </c>
      <c r="H17" s="10">
        <v>1967</v>
      </c>
      <c r="I17" s="11">
        <v>1672</v>
      </c>
      <c r="J17" s="11">
        <v>911</v>
      </c>
      <c r="K17" s="11">
        <v>761</v>
      </c>
      <c r="L17" s="35">
        <v>119.71090670170827</v>
      </c>
      <c r="M17" s="35">
        <v>10.621200475158968</v>
      </c>
    </row>
    <row r="18" spans="1:13" ht="12.75">
      <c r="A18" s="10">
        <v>1912</v>
      </c>
      <c r="B18" s="11">
        <v>1940</v>
      </c>
      <c r="C18" s="11">
        <v>965</v>
      </c>
      <c r="D18" s="11">
        <v>975</v>
      </c>
      <c r="E18" s="35">
        <v>98.97435897435898</v>
      </c>
      <c r="F18" s="35">
        <v>20.242809368038273</v>
      </c>
      <c r="H18" s="10">
        <v>1968</v>
      </c>
      <c r="I18" s="11">
        <v>1654</v>
      </c>
      <c r="J18" s="11">
        <v>897</v>
      </c>
      <c r="K18" s="11">
        <v>757</v>
      </c>
      <c r="L18" s="35">
        <v>118.49405548216644</v>
      </c>
      <c r="M18" s="35">
        <v>10.53969750940703</v>
      </c>
    </row>
    <row r="19" spans="1:13" ht="12.75">
      <c r="A19" s="10">
        <v>1913</v>
      </c>
      <c r="B19" s="11">
        <v>1784</v>
      </c>
      <c r="C19" s="11">
        <v>902</v>
      </c>
      <c r="D19" s="11">
        <v>882</v>
      </c>
      <c r="E19" s="35">
        <v>102.26757369614512</v>
      </c>
      <c r="F19" s="35">
        <v>18.251479607756877</v>
      </c>
      <c r="H19" s="10">
        <v>1969</v>
      </c>
      <c r="I19" s="11">
        <v>1642</v>
      </c>
      <c r="J19" s="11">
        <v>905</v>
      </c>
      <c r="K19" s="11">
        <v>737</v>
      </c>
      <c r="L19" s="35">
        <v>122.79511533242878</v>
      </c>
      <c r="M19" s="35">
        <v>10.497009758639097</v>
      </c>
    </row>
    <row r="20" spans="1:13" ht="12.75">
      <c r="A20" s="10">
        <v>1914</v>
      </c>
      <c r="B20" s="11">
        <v>1690</v>
      </c>
      <c r="C20" s="11">
        <v>861</v>
      </c>
      <c r="D20" s="11">
        <v>829</v>
      </c>
      <c r="E20" s="35">
        <v>103.86007237635707</v>
      </c>
      <c r="F20" s="35">
        <v>16.824709425321686</v>
      </c>
      <c r="H20" s="10">
        <v>1970</v>
      </c>
      <c r="I20" s="11">
        <v>1591</v>
      </c>
      <c r="J20" s="11">
        <v>852</v>
      </c>
      <c r="K20" s="11">
        <v>739</v>
      </c>
      <c r="L20" s="35">
        <v>115.29093369418133</v>
      </c>
      <c r="M20" s="35">
        <v>10.198717948717949</v>
      </c>
    </row>
    <row r="21" spans="1:13" ht="12.75">
      <c r="A21" s="10">
        <v>1915</v>
      </c>
      <c r="B21" s="11">
        <v>1958</v>
      </c>
      <c r="C21" s="11">
        <v>1040</v>
      </c>
      <c r="D21" s="11">
        <v>918</v>
      </c>
      <c r="E21" s="35">
        <v>113.28976034858387</v>
      </c>
      <c r="F21" s="35">
        <v>19.082983689799182</v>
      </c>
      <c r="H21" s="10">
        <v>1971</v>
      </c>
      <c r="I21" s="11">
        <v>1475</v>
      </c>
      <c r="J21" s="11">
        <v>784</v>
      </c>
      <c r="K21" s="11">
        <v>691</v>
      </c>
      <c r="L21" s="35">
        <v>113.4587554269175</v>
      </c>
      <c r="M21" s="35">
        <v>9.548285192713525</v>
      </c>
    </row>
    <row r="22" spans="1:13" ht="12.75">
      <c r="A22" s="10">
        <v>1916</v>
      </c>
      <c r="B22" s="11">
        <v>2076</v>
      </c>
      <c r="C22" s="11">
        <v>1142</v>
      </c>
      <c r="D22" s="11">
        <v>934</v>
      </c>
      <c r="E22" s="35">
        <v>122.2698072805139</v>
      </c>
      <c r="F22" s="35">
        <v>19.948111847794753</v>
      </c>
      <c r="H22" s="10">
        <v>1972</v>
      </c>
      <c r="I22" s="11">
        <v>1657</v>
      </c>
      <c r="J22" s="11">
        <v>913</v>
      </c>
      <c r="K22" s="11">
        <v>744</v>
      </c>
      <c r="L22" s="35">
        <v>122.71505376344085</v>
      </c>
      <c r="M22" s="35">
        <v>10.76522772971937</v>
      </c>
    </row>
    <row r="23" spans="1:13" ht="12.75">
      <c r="A23" s="10">
        <v>1917</v>
      </c>
      <c r="B23" s="11">
        <v>2242</v>
      </c>
      <c r="C23" s="11">
        <v>1322</v>
      </c>
      <c r="D23" s="11">
        <v>920</v>
      </c>
      <c r="E23" s="35">
        <v>143.69565217391306</v>
      </c>
      <c r="F23" s="35">
        <v>21.344757824586456</v>
      </c>
      <c r="H23" s="10">
        <v>1973</v>
      </c>
      <c r="I23" s="11">
        <v>1695</v>
      </c>
      <c r="J23" s="11">
        <v>891</v>
      </c>
      <c r="K23" s="11">
        <v>804</v>
      </c>
      <c r="L23" s="35">
        <v>110.82089552238806</v>
      </c>
      <c r="M23" s="35">
        <v>10.932944606413994</v>
      </c>
    </row>
    <row r="24" spans="1:13" ht="12.75">
      <c r="A24" s="10">
        <v>1918</v>
      </c>
      <c r="B24" s="11">
        <v>3384</v>
      </c>
      <c r="C24" s="11">
        <v>1699</v>
      </c>
      <c r="D24" s="11">
        <v>1685</v>
      </c>
      <c r="E24" s="35">
        <v>100.83086053412462</v>
      </c>
      <c r="F24" s="35">
        <v>32.326628869475506</v>
      </c>
      <c r="H24" s="10">
        <v>1974</v>
      </c>
      <c r="I24" s="11">
        <v>1781</v>
      </c>
      <c r="J24" s="11">
        <v>935</v>
      </c>
      <c r="K24" s="11">
        <v>846</v>
      </c>
      <c r="L24" s="35">
        <v>110.52009456264776</v>
      </c>
      <c r="M24" s="35">
        <v>11.458165792775114</v>
      </c>
    </row>
    <row r="25" spans="1:13" ht="12.75">
      <c r="A25" s="10">
        <v>1919</v>
      </c>
      <c r="B25" s="11">
        <v>1795</v>
      </c>
      <c r="C25" s="11">
        <v>972</v>
      </c>
      <c r="D25" s="11">
        <v>823</v>
      </c>
      <c r="E25" s="35">
        <v>118.10449574726609</v>
      </c>
      <c r="F25" s="35">
        <v>17.199582227417764</v>
      </c>
      <c r="H25" s="10">
        <v>1975</v>
      </c>
      <c r="I25" s="11">
        <v>1844</v>
      </c>
      <c r="J25" s="11">
        <v>952</v>
      </c>
      <c r="K25" s="11">
        <v>892</v>
      </c>
      <c r="L25" s="35">
        <v>106.72645739910314</v>
      </c>
      <c r="M25" s="35">
        <v>11.86401420593458</v>
      </c>
    </row>
    <row r="26" spans="1:13" ht="12.75">
      <c r="A26" s="10">
        <v>1920</v>
      </c>
      <c r="B26" s="11">
        <v>1925</v>
      </c>
      <c r="C26" s="11">
        <v>999</v>
      </c>
      <c r="D26" s="11">
        <v>926</v>
      </c>
      <c r="E26" s="35">
        <v>107.88336933045358</v>
      </c>
      <c r="F26" s="35">
        <v>18.18233338370863</v>
      </c>
      <c r="H26" s="10">
        <v>1976</v>
      </c>
      <c r="I26" s="11">
        <v>1792</v>
      </c>
      <c r="J26" s="11">
        <v>959</v>
      </c>
      <c r="K26" s="11">
        <v>833</v>
      </c>
      <c r="L26" s="35">
        <v>115.12605042016806</v>
      </c>
      <c r="M26" s="35">
        <v>11.540814683625825</v>
      </c>
    </row>
    <row r="27" spans="1:13" ht="12.75">
      <c r="A27" s="10">
        <v>1921</v>
      </c>
      <c r="B27" s="11">
        <v>1798</v>
      </c>
      <c r="C27" s="11">
        <v>942</v>
      </c>
      <c r="D27" s="11">
        <v>856</v>
      </c>
      <c r="E27" s="35">
        <v>110.04672897196261</v>
      </c>
      <c r="F27" s="35">
        <v>16.952908064888717</v>
      </c>
      <c r="H27" s="10">
        <v>1977</v>
      </c>
      <c r="I27" s="11">
        <v>1707</v>
      </c>
      <c r="J27" s="11">
        <v>895</v>
      </c>
      <c r="K27" s="11">
        <v>812</v>
      </c>
      <c r="L27" s="35">
        <v>110.22167487684729</v>
      </c>
      <c r="M27" s="35">
        <v>11.025529235091799</v>
      </c>
    </row>
    <row r="28" spans="1:13" ht="12.75">
      <c r="A28" s="10">
        <v>1922</v>
      </c>
      <c r="B28" s="11">
        <v>1688</v>
      </c>
      <c r="C28" s="11">
        <v>884</v>
      </c>
      <c r="D28" s="11">
        <v>804</v>
      </c>
      <c r="E28" s="35">
        <v>109.95024875621891</v>
      </c>
      <c r="F28" s="35">
        <v>15.98303223118585</v>
      </c>
      <c r="H28" s="10">
        <v>1978</v>
      </c>
      <c r="I28" s="11">
        <v>1781</v>
      </c>
      <c r="J28" s="11">
        <v>973</v>
      </c>
      <c r="K28" s="11">
        <v>808</v>
      </c>
      <c r="L28" s="35">
        <v>120.42079207920793</v>
      </c>
      <c r="M28" s="35">
        <v>11.555930443810018</v>
      </c>
    </row>
    <row r="29" spans="1:13" ht="12.75">
      <c r="A29" s="10">
        <v>1923</v>
      </c>
      <c r="B29" s="11">
        <v>1653</v>
      </c>
      <c r="C29" s="11">
        <v>890</v>
      </c>
      <c r="D29" s="11">
        <v>763</v>
      </c>
      <c r="E29" s="35">
        <v>116.64482306684141</v>
      </c>
      <c r="F29" s="35">
        <v>15.367237941180573</v>
      </c>
      <c r="H29" s="10">
        <v>1979</v>
      </c>
      <c r="I29" s="11">
        <v>1809</v>
      </c>
      <c r="J29" s="11">
        <v>945</v>
      </c>
      <c r="K29" s="11">
        <v>864</v>
      </c>
      <c r="L29" s="35">
        <v>109.375</v>
      </c>
      <c r="M29" s="35">
        <v>11.803509733491236</v>
      </c>
    </row>
    <row r="30" spans="1:13" ht="12.75">
      <c r="A30" s="10">
        <v>1924</v>
      </c>
      <c r="B30" s="11">
        <v>1789</v>
      </c>
      <c r="C30" s="11">
        <v>929</v>
      </c>
      <c r="D30" s="11">
        <v>860</v>
      </c>
      <c r="E30" s="35">
        <v>108.02325581395348</v>
      </c>
      <c r="F30" s="35">
        <v>16.316442304184452</v>
      </c>
      <c r="H30" s="10">
        <v>1980</v>
      </c>
      <c r="I30" s="11">
        <v>1831</v>
      </c>
      <c r="J30" s="11">
        <v>949</v>
      </c>
      <c r="K30" s="11">
        <v>882</v>
      </c>
      <c r="L30" s="35">
        <v>107.59637188208617</v>
      </c>
      <c r="M30" s="35">
        <v>12.030420999030865</v>
      </c>
    </row>
    <row r="31" spans="1:13" ht="12.75">
      <c r="A31" s="10">
        <v>1925</v>
      </c>
      <c r="B31" s="11">
        <v>1776</v>
      </c>
      <c r="C31" s="11">
        <v>906</v>
      </c>
      <c r="D31" s="11">
        <v>870</v>
      </c>
      <c r="E31" s="35">
        <v>104.13793103448276</v>
      </c>
      <c r="F31" s="35">
        <v>15.994740468224412</v>
      </c>
      <c r="H31" s="10">
        <v>1981</v>
      </c>
      <c r="I31" s="11">
        <v>1701</v>
      </c>
      <c r="J31" s="11">
        <v>889</v>
      </c>
      <c r="K31" s="11">
        <v>812</v>
      </c>
      <c r="L31" s="35">
        <v>109.48275862068965</v>
      </c>
      <c r="M31" s="35">
        <v>11.311833534499097</v>
      </c>
    </row>
    <row r="32" spans="1:13" ht="12.75">
      <c r="A32" s="10">
        <v>1926</v>
      </c>
      <c r="B32" s="11">
        <v>1693</v>
      </c>
      <c r="C32" s="11">
        <v>890</v>
      </c>
      <c r="D32" s="11">
        <v>803</v>
      </c>
      <c r="E32" s="35">
        <v>110.8343711083437</v>
      </c>
      <c r="F32" s="35">
        <v>15.068310266565796</v>
      </c>
      <c r="H32" s="10">
        <v>1982</v>
      </c>
      <c r="I32" s="11">
        <v>1818</v>
      </c>
      <c r="J32" s="11">
        <v>927</v>
      </c>
      <c r="K32" s="11">
        <v>891</v>
      </c>
      <c r="L32" s="35">
        <v>104.04040404040404</v>
      </c>
      <c r="M32" s="35">
        <v>12.250054747906946</v>
      </c>
    </row>
    <row r="33" spans="1:13" ht="12.75">
      <c r="A33" s="10">
        <v>1927</v>
      </c>
      <c r="B33" s="11">
        <v>1711</v>
      </c>
      <c r="C33" s="11">
        <v>910</v>
      </c>
      <c r="D33" s="11">
        <v>801</v>
      </c>
      <c r="E33" s="35">
        <v>113.60799001248441</v>
      </c>
      <c r="F33" s="35">
        <v>15.090844946198624</v>
      </c>
      <c r="H33" s="10">
        <v>1983</v>
      </c>
      <c r="I33" s="11">
        <v>1805</v>
      </c>
      <c r="J33" s="11">
        <v>921</v>
      </c>
      <c r="K33" s="11">
        <v>884</v>
      </c>
      <c r="L33" s="35">
        <v>104.18552036199095</v>
      </c>
      <c r="M33" s="35">
        <v>12.235670538471185</v>
      </c>
    </row>
    <row r="34" spans="1:13" ht="12.75">
      <c r="A34" s="10">
        <v>1928</v>
      </c>
      <c r="B34" s="11">
        <v>1543</v>
      </c>
      <c r="C34" s="11">
        <v>736</v>
      </c>
      <c r="D34" s="11">
        <v>807</v>
      </c>
      <c r="E34" s="35">
        <v>91.20198265179678</v>
      </c>
      <c r="F34" s="35">
        <v>13.490946289771188</v>
      </c>
      <c r="H34" s="10">
        <v>1984</v>
      </c>
      <c r="I34" s="11">
        <v>1712</v>
      </c>
      <c r="J34" s="11">
        <v>869</v>
      </c>
      <c r="K34" s="11">
        <v>843</v>
      </c>
      <c r="L34" s="35">
        <v>103.08422301304863</v>
      </c>
      <c r="M34" s="35">
        <v>11.667291375609091</v>
      </c>
    </row>
    <row r="35" spans="1:13" ht="12.75">
      <c r="A35" s="10">
        <v>1929</v>
      </c>
      <c r="B35" s="11">
        <v>1780</v>
      </c>
      <c r="C35" s="11">
        <v>932</v>
      </c>
      <c r="D35" s="11">
        <v>848</v>
      </c>
      <c r="E35" s="35">
        <v>109.90566037735849</v>
      </c>
      <c r="F35" s="35">
        <v>15.47819357307142</v>
      </c>
      <c r="H35" s="10">
        <v>1985</v>
      </c>
      <c r="I35" s="11">
        <v>1833</v>
      </c>
      <c r="J35" s="11">
        <v>957</v>
      </c>
      <c r="K35" s="11">
        <v>876</v>
      </c>
      <c r="L35" s="35">
        <v>109.24657534246576</v>
      </c>
      <c r="M35" s="35">
        <v>12.589112786912267</v>
      </c>
    </row>
    <row r="36" spans="1:13" ht="12.75">
      <c r="A36" s="10">
        <v>1930</v>
      </c>
      <c r="B36" s="11">
        <v>1352</v>
      </c>
      <c r="C36" s="11">
        <v>689</v>
      </c>
      <c r="D36" s="11">
        <v>663</v>
      </c>
      <c r="E36" s="35">
        <v>103.921568627451</v>
      </c>
      <c r="F36" s="35">
        <v>11.680496939485177</v>
      </c>
      <c r="H36" s="10">
        <v>1986</v>
      </c>
      <c r="I36" s="11">
        <v>1813</v>
      </c>
      <c r="J36" s="11">
        <v>953</v>
      </c>
      <c r="K36" s="11">
        <v>860</v>
      </c>
      <c r="L36" s="35">
        <v>110.81395348837208</v>
      </c>
      <c r="M36" s="35">
        <v>12.546191853625455</v>
      </c>
    </row>
    <row r="37" spans="1:13" ht="12.75">
      <c r="A37" s="10">
        <v>1931</v>
      </c>
      <c r="B37" s="11">
        <v>1411</v>
      </c>
      <c r="C37" s="11">
        <v>735</v>
      </c>
      <c r="D37" s="11">
        <v>676</v>
      </c>
      <c r="E37" s="35">
        <v>108.72781065088756</v>
      </c>
      <c r="F37" s="35">
        <v>12.286980676959516</v>
      </c>
      <c r="H37" s="10">
        <v>1987</v>
      </c>
      <c r="I37" s="11">
        <v>1716</v>
      </c>
      <c r="J37" s="11">
        <v>905</v>
      </c>
      <c r="K37" s="11">
        <v>811</v>
      </c>
      <c r="L37" s="35">
        <v>111.59062885326759</v>
      </c>
      <c r="M37" s="35">
        <v>11.958354820276242</v>
      </c>
    </row>
    <row r="38" spans="1:13" ht="12.75">
      <c r="A38" s="10">
        <v>1932</v>
      </c>
      <c r="B38" s="11">
        <v>1659</v>
      </c>
      <c r="C38" s="11">
        <v>866</v>
      </c>
      <c r="D38" s="11">
        <v>793</v>
      </c>
      <c r="E38" s="35">
        <v>109.20554854981084</v>
      </c>
      <c r="F38" s="35">
        <v>14.48889315860491</v>
      </c>
      <c r="H38" s="10">
        <v>1988</v>
      </c>
      <c r="I38" s="11">
        <v>1831</v>
      </c>
      <c r="J38" s="11">
        <v>974</v>
      </c>
      <c r="K38" s="11">
        <v>857</v>
      </c>
      <c r="L38" s="35">
        <v>113.65227537922986</v>
      </c>
      <c r="M38" s="35">
        <v>12.843895116373686</v>
      </c>
    </row>
    <row r="39" spans="1:13" ht="12.75">
      <c r="A39" s="10">
        <v>1933</v>
      </c>
      <c r="B39" s="11">
        <v>1328</v>
      </c>
      <c r="C39" s="11">
        <v>648</v>
      </c>
      <c r="D39" s="11">
        <v>680</v>
      </c>
      <c r="E39" s="35">
        <v>95.29411764705881</v>
      </c>
      <c r="F39" s="35">
        <v>11.39742957066535</v>
      </c>
      <c r="H39" s="10">
        <v>1989</v>
      </c>
      <c r="I39" s="11">
        <v>1662</v>
      </c>
      <c r="J39" s="11">
        <v>857</v>
      </c>
      <c r="K39" s="11">
        <v>805</v>
      </c>
      <c r="L39" s="35">
        <v>106.45962732919254</v>
      </c>
      <c r="M39" s="35">
        <v>11.72594312000395</v>
      </c>
    </row>
    <row r="40" spans="1:13" ht="12.75">
      <c r="A40" s="10">
        <v>1934</v>
      </c>
      <c r="B40" s="11">
        <v>1236</v>
      </c>
      <c r="C40" s="11">
        <v>656</v>
      </c>
      <c r="D40" s="11">
        <v>580</v>
      </c>
      <c r="E40" s="35">
        <v>113.10344827586208</v>
      </c>
      <c r="F40" s="35">
        <v>10.463580644068944</v>
      </c>
      <c r="H40" s="10">
        <v>1990</v>
      </c>
      <c r="I40" s="11">
        <v>1754</v>
      </c>
      <c r="J40" s="11">
        <v>842</v>
      </c>
      <c r="K40" s="11">
        <v>912</v>
      </c>
      <c r="L40" s="35">
        <v>92.32456140350878</v>
      </c>
      <c r="M40" s="35">
        <v>12.43953986468277</v>
      </c>
    </row>
    <row r="41" spans="1:13" ht="12.75">
      <c r="A41" s="10">
        <v>1935</v>
      </c>
      <c r="B41" s="11">
        <v>1418</v>
      </c>
      <c r="C41" s="11">
        <v>701</v>
      </c>
      <c r="D41" s="11">
        <v>717</v>
      </c>
      <c r="E41" s="35">
        <v>97.76847977684798</v>
      </c>
      <c r="F41" s="35">
        <v>11.904212227422503</v>
      </c>
      <c r="H41" s="10">
        <v>1991</v>
      </c>
      <c r="I41" s="11">
        <v>1809</v>
      </c>
      <c r="J41" s="11">
        <v>855</v>
      </c>
      <c r="K41" s="11">
        <v>954</v>
      </c>
      <c r="L41" s="35">
        <v>89.62264150943396</v>
      </c>
      <c r="M41" s="35">
        <v>12.998677856978615</v>
      </c>
    </row>
    <row r="42" spans="1:13" ht="12.75">
      <c r="A42" s="10">
        <v>1936</v>
      </c>
      <c r="B42" s="11">
        <v>1463</v>
      </c>
      <c r="C42" s="11">
        <v>741</v>
      </c>
      <c r="D42" s="11">
        <v>722</v>
      </c>
      <c r="E42" s="35">
        <v>102.63157894736842</v>
      </c>
      <c r="F42" s="35">
        <v>12.189990542967008</v>
      </c>
      <c r="H42" s="10">
        <v>1992</v>
      </c>
      <c r="I42" s="15">
        <v>1727</v>
      </c>
      <c r="J42" s="11">
        <v>853</v>
      </c>
      <c r="K42" s="11">
        <v>874</v>
      </c>
      <c r="L42" s="35">
        <v>97.59725400457666</v>
      </c>
      <c r="M42" s="35">
        <v>12.56754052431459</v>
      </c>
    </row>
    <row r="43" spans="1:13" ht="12.75">
      <c r="A43" s="10">
        <v>1937</v>
      </c>
      <c r="B43" s="11">
        <v>1312</v>
      </c>
      <c r="C43" s="11">
        <v>682</v>
      </c>
      <c r="D43" s="11">
        <v>630</v>
      </c>
      <c r="E43" s="35">
        <v>108.25396825396825</v>
      </c>
      <c r="F43" s="35">
        <v>10.796843240040488</v>
      </c>
      <c r="H43" s="10">
        <v>1993</v>
      </c>
      <c r="I43" s="15">
        <v>1902</v>
      </c>
      <c r="J43" s="11">
        <v>931</v>
      </c>
      <c r="K43" s="11">
        <v>971</v>
      </c>
      <c r="L43" s="35">
        <v>95.88053553038105</v>
      </c>
      <c r="M43" s="35">
        <v>13.826693806339051</v>
      </c>
    </row>
    <row r="44" spans="1:13" ht="12.75">
      <c r="A44" s="10">
        <v>1938</v>
      </c>
      <c r="B44" s="11">
        <v>1486</v>
      </c>
      <c r="C44" s="11">
        <v>786</v>
      </c>
      <c r="D44" s="11">
        <v>700</v>
      </c>
      <c r="E44" s="35">
        <v>112.28571428571428</v>
      </c>
      <c r="F44" s="35">
        <v>12.126652521625592</v>
      </c>
      <c r="H44" s="10">
        <v>1994</v>
      </c>
      <c r="I44" s="15">
        <v>1817</v>
      </c>
      <c r="J44" s="11">
        <v>875</v>
      </c>
      <c r="K44" s="11">
        <v>942</v>
      </c>
      <c r="L44" s="35">
        <v>92.88747346072186</v>
      </c>
      <c r="M44" s="35">
        <v>13.29606240441397</v>
      </c>
    </row>
    <row r="45" spans="1:13" ht="12.75">
      <c r="A45" s="10">
        <v>1939</v>
      </c>
      <c r="B45" s="11">
        <v>1426</v>
      </c>
      <c r="C45" s="11">
        <v>704</v>
      </c>
      <c r="D45" s="11">
        <v>722</v>
      </c>
      <c r="E45" s="35">
        <v>97.50692520775624</v>
      </c>
      <c r="F45" s="35">
        <v>11.575286033759898</v>
      </c>
      <c r="H45" s="10">
        <v>1995</v>
      </c>
      <c r="I45" s="15">
        <v>1687</v>
      </c>
      <c r="J45" s="11">
        <v>847</v>
      </c>
      <c r="K45" s="11">
        <v>840</v>
      </c>
      <c r="L45" s="35">
        <v>100.83333333333333</v>
      </c>
      <c r="M45" s="35">
        <v>16.96270116184951</v>
      </c>
    </row>
    <row r="46" spans="1:13" ht="12.75">
      <c r="A46" s="10">
        <v>1940</v>
      </c>
      <c r="B46" s="11">
        <v>1411</v>
      </c>
      <c r="C46" s="11">
        <v>749</v>
      </c>
      <c r="D46" s="11">
        <v>662</v>
      </c>
      <c r="E46" s="35">
        <v>113.14199395770392</v>
      </c>
      <c r="F46" s="35">
        <v>11.316835296335062</v>
      </c>
      <c r="H46" s="10">
        <v>1996</v>
      </c>
      <c r="I46" s="15">
        <v>1799</v>
      </c>
      <c r="J46" s="11">
        <v>892</v>
      </c>
      <c r="K46" s="11">
        <v>907</v>
      </c>
      <c r="L46" s="35">
        <v>98.34619625137817</v>
      </c>
      <c r="M46" s="35">
        <v>13.354018824786959</v>
      </c>
    </row>
    <row r="47" spans="1:13" ht="12.75">
      <c r="A47" s="10">
        <v>1941</v>
      </c>
      <c r="B47" s="11">
        <v>1513</v>
      </c>
      <c r="C47" s="11">
        <v>800</v>
      </c>
      <c r="D47" s="11">
        <v>713</v>
      </c>
      <c r="E47" s="35">
        <v>112.20196353436185</v>
      </c>
      <c r="F47" s="35">
        <v>11.940557646928838</v>
      </c>
      <c r="H47" s="10">
        <v>1997</v>
      </c>
      <c r="I47" s="15">
        <v>1788</v>
      </c>
      <c r="J47" s="11">
        <v>897</v>
      </c>
      <c r="K47" s="11">
        <v>891</v>
      </c>
      <c r="L47" s="35">
        <v>100.67340067340066</v>
      </c>
      <c r="M47" s="35">
        <v>13.364876834587225</v>
      </c>
    </row>
    <row r="48" spans="1:13" ht="12.75">
      <c r="A48" s="10">
        <v>1942</v>
      </c>
      <c r="B48" s="11">
        <v>1554</v>
      </c>
      <c r="C48" s="11">
        <v>854</v>
      </c>
      <c r="D48" s="11">
        <v>700</v>
      </c>
      <c r="E48" s="35">
        <v>122</v>
      </c>
      <c r="F48" s="35">
        <v>12.101908347902608</v>
      </c>
      <c r="H48" s="10">
        <v>1998</v>
      </c>
      <c r="I48" s="15">
        <v>1815</v>
      </c>
      <c r="J48" s="11">
        <v>883</v>
      </c>
      <c r="K48" s="11">
        <v>932</v>
      </c>
      <c r="L48" s="35">
        <v>94.74248927038627</v>
      </c>
      <c r="M48" s="35">
        <v>13.649130854931924</v>
      </c>
    </row>
    <row r="49" spans="1:13" ht="12.75">
      <c r="A49" s="10">
        <v>1943</v>
      </c>
      <c r="B49" s="11">
        <v>1509</v>
      </c>
      <c r="C49" s="11">
        <v>781</v>
      </c>
      <c r="D49" s="11">
        <v>728</v>
      </c>
      <c r="E49" s="35">
        <v>107.28021978021978</v>
      </c>
      <c r="F49" s="35">
        <v>11.624995666626864</v>
      </c>
      <c r="H49" s="10">
        <v>1999</v>
      </c>
      <c r="I49" s="15">
        <v>1805</v>
      </c>
      <c r="J49" s="11">
        <v>860</v>
      </c>
      <c r="K49" s="11">
        <v>945</v>
      </c>
      <c r="L49" s="35">
        <v>91.005291005291</v>
      </c>
      <c r="M49" s="35">
        <v>13.632518655025528</v>
      </c>
    </row>
    <row r="50" spans="1:13" ht="12.75">
      <c r="A50" s="10">
        <v>1944</v>
      </c>
      <c r="B50" s="11">
        <v>1583</v>
      </c>
      <c r="C50" s="11">
        <v>816</v>
      </c>
      <c r="D50" s="11">
        <v>767</v>
      </c>
      <c r="E50" s="35">
        <v>106.38852672750978</v>
      </c>
      <c r="F50" s="35">
        <v>12.16812458683721</v>
      </c>
      <c r="H50" s="10">
        <v>2000</v>
      </c>
      <c r="I50" s="15">
        <v>1812</v>
      </c>
      <c r="J50" s="11">
        <v>847</v>
      </c>
      <c r="K50" s="11">
        <v>965</v>
      </c>
      <c r="L50" s="35">
        <v>87.7720207253886</v>
      </c>
      <c r="M50" s="35">
        <v>13.73559733171619</v>
      </c>
    </row>
    <row r="51" spans="1:13" ht="12.75">
      <c r="A51" s="10">
        <v>1945</v>
      </c>
      <c r="B51" s="11">
        <v>2114</v>
      </c>
      <c r="C51" s="11">
        <v>1175</v>
      </c>
      <c r="D51" s="11">
        <v>939</v>
      </c>
      <c r="E51" s="35">
        <v>125.13312034078807</v>
      </c>
      <c r="F51" s="35">
        <v>16.22328893800386</v>
      </c>
      <c r="H51" s="10">
        <v>2001</v>
      </c>
      <c r="I51" s="15">
        <v>1749</v>
      </c>
      <c r="J51" s="11">
        <v>816</v>
      </c>
      <c r="K51" s="11">
        <v>933</v>
      </c>
      <c r="L51" s="35">
        <v>87.45980707395499</v>
      </c>
      <c r="M51" s="35">
        <v>13.313288549734533</v>
      </c>
    </row>
    <row r="52" spans="1:13" ht="12.75">
      <c r="A52" s="10">
        <v>1946</v>
      </c>
      <c r="B52" s="11">
        <v>1465</v>
      </c>
      <c r="C52" s="11">
        <v>780</v>
      </c>
      <c r="D52" s="11">
        <v>685</v>
      </c>
      <c r="E52" s="35">
        <v>113.86861313868613</v>
      </c>
      <c r="F52" s="35">
        <v>11.087733107289901</v>
      </c>
      <c r="H52" s="10">
        <v>2002</v>
      </c>
      <c r="I52" s="15">
        <v>1770</v>
      </c>
      <c r="J52" s="11">
        <v>860</v>
      </c>
      <c r="K52" s="11">
        <v>910</v>
      </c>
      <c r="L52" s="35">
        <v>94.5054945054945</v>
      </c>
      <c r="M52" s="35">
        <v>13.552781191496203</v>
      </c>
    </row>
    <row r="53" spans="1:13" ht="12.75">
      <c r="A53" s="10">
        <v>1947</v>
      </c>
      <c r="B53" s="11">
        <v>1459</v>
      </c>
      <c r="C53" s="11">
        <v>793</v>
      </c>
      <c r="D53" s="11">
        <v>666</v>
      </c>
      <c r="E53" s="35">
        <v>119.06906906906907</v>
      </c>
      <c r="F53" s="35">
        <v>10.856300970295852</v>
      </c>
      <c r="H53" s="10">
        <v>2003</v>
      </c>
      <c r="I53" s="15">
        <v>1723</v>
      </c>
      <c r="J53" s="11">
        <v>829</v>
      </c>
      <c r="K53" s="11">
        <v>894</v>
      </c>
      <c r="L53" s="35">
        <v>92.72930648769575</v>
      </c>
      <c r="M53" s="35">
        <v>13.187704742369041</v>
      </c>
    </row>
    <row r="54" spans="1:13" ht="12.75">
      <c r="A54" s="10">
        <v>1948</v>
      </c>
      <c r="B54" s="11">
        <v>1259</v>
      </c>
      <c r="C54" s="11">
        <v>647</v>
      </c>
      <c r="D54" s="11">
        <v>612</v>
      </c>
      <c r="E54" s="35">
        <v>105.71895424836602</v>
      </c>
      <c r="F54" s="35">
        <v>9.239858356420747</v>
      </c>
      <c r="H54" s="10">
        <v>2004</v>
      </c>
      <c r="I54" s="15">
        <v>1773</v>
      </c>
      <c r="J54" s="11">
        <v>827</v>
      </c>
      <c r="K54" s="11">
        <v>946</v>
      </c>
      <c r="L54" s="35">
        <v>87.42071881606765</v>
      </c>
      <c r="M54" s="35">
        <v>13.480736916538044</v>
      </c>
    </row>
    <row r="55" spans="1:13" ht="12.75">
      <c r="A55" s="10">
        <v>1949</v>
      </c>
      <c r="B55" s="11">
        <v>1368</v>
      </c>
      <c r="C55" s="11">
        <v>733</v>
      </c>
      <c r="D55" s="11">
        <v>635</v>
      </c>
      <c r="E55" s="35">
        <v>115.43307086614175</v>
      </c>
      <c r="F55" s="35">
        <v>9.939476724332101</v>
      </c>
      <c r="H55" s="10">
        <v>2005</v>
      </c>
      <c r="I55" s="15">
        <v>1778</v>
      </c>
      <c r="J55" s="11">
        <v>801</v>
      </c>
      <c r="K55" s="11">
        <v>977</v>
      </c>
      <c r="L55" s="35">
        <v>81.985670419652</v>
      </c>
      <c r="M55" s="35">
        <v>13.450438387460379</v>
      </c>
    </row>
    <row r="56" spans="1:13" ht="12.75">
      <c r="A56" s="10">
        <v>1950</v>
      </c>
      <c r="B56" s="11">
        <v>1319</v>
      </c>
      <c r="C56" s="11">
        <v>746</v>
      </c>
      <c r="D56" s="11">
        <v>573</v>
      </c>
      <c r="E56" s="35">
        <v>130.19197207678883</v>
      </c>
      <c r="F56" s="35">
        <v>9.511653397946233</v>
      </c>
      <c r="H56" s="10">
        <v>2006</v>
      </c>
      <c r="I56" s="15">
        <v>1703</v>
      </c>
      <c r="J56" s="11">
        <v>785</v>
      </c>
      <c r="K56" s="11">
        <v>918</v>
      </c>
      <c r="L56" s="35">
        <v>85.5119825708061</v>
      </c>
      <c r="M56" s="35">
        <v>12.819692492989818</v>
      </c>
    </row>
    <row r="57" spans="1:13" ht="12.75">
      <c r="A57" s="10">
        <v>1951</v>
      </c>
      <c r="B57" s="11">
        <v>1335</v>
      </c>
      <c r="C57" s="11">
        <v>729</v>
      </c>
      <c r="D57" s="11">
        <v>606</v>
      </c>
      <c r="E57" s="35">
        <v>120.29702970297029</v>
      </c>
      <c r="F57" s="35">
        <v>9.76691102234318</v>
      </c>
      <c r="H57" s="21">
        <v>2007</v>
      </c>
      <c r="I57" s="11">
        <v>1744</v>
      </c>
      <c r="J57" s="21">
        <v>806</v>
      </c>
      <c r="K57" s="21">
        <v>938</v>
      </c>
      <c r="L57" s="35">
        <v>85.9275053304904</v>
      </c>
      <c r="M57" s="35">
        <v>13.073218268023462</v>
      </c>
    </row>
    <row r="58" spans="1:13" ht="12.75">
      <c r="A58" s="10">
        <v>1952</v>
      </c>
      <c r="B58" s="11">
        <v>1431</v>
      </c>
      <c r="C58" s="11">
        <v>757</v>
      </c>
      <c r="D58" s="11">
        <v>674</v>
      </c>
      <c r="E58" s="35">
        <v>112.31454005934718</v>
      </c>
      <c r="F58" s="35">
        <v>10.643480589221895</v>
      </c>
      <c r="H58" s="21">
        <v>2008</v>
      </c>
      <c r="I58" s="11">
        <v>1786</v>
      </c>
      <c r="J58" s="21">
        <v>805</v>
      </c>
      <c r="K58" s="21">
        <v>981</v>
      </c>
      <c r="L58" s="35">
        <v>82.05912334352702</v>
      </c>
      <c r="M58" s="35">
        <v>13.325623472794762</v>
      </c>
    </row>
    <row r="59" spans="1:13" ht="12.75">
      <c r="A59" s="10">
        <v>1953</v>
      </c>
      <c r="B59" s="11">
        <v>1325</v>
      </c>
      <c r="C59" s="11">
        <v>733</v>
      </c>
      <c r="D59" s="11">
        <v>592</v>
      </c>
      <c r="E59" s="35">
        <v>123.81756756756756</v>
      </c>
      <c r="F59" s="35">
        <v>9.749959528469882</v>
      </c>
      <c r="H59" s="10">
        <v>2009</v>
      </c>
      <c r="I59" s="11">
        <v>1814</v>
      </c>
      <c r="J59" s="15">
        <v>802</v>
      </c>
      <c r="K59" s="11">
        <v>1012</v>
      </c>
      <c r="L59" s="35">
        <v>79.2490118577075</v>
      </c>
      <c r="M59" s="35">
        <v>13.465414150561738</v>
      </c>
    </row>
    <row r="60" spans="1:13" ht="12.75">
      <c r="A60" s="10">
        <v>1954</v>
      </c>
      <c r="B60" s="11">
        <v>1182</v>
      </c>
      <c r="C60" s="11">
        <v>647</v>
      </c>
      <c r="D60" s="11">
        <v>535</v>
      </c>
      <c r="E60" s="35">
        <v>120.93457943925235</v>
      </c>
      <c r="F60" s="35">
        <v>8.545494637376779</v>
      </c>
      <c r="H60" s="21">
        <v>2010</v>
      </c>
      <c r="I60" s="15">
        <v>1857</v>
      </c>
      <c r="J60" s="15">
        <v>869</v>
      </c>
      <c r="K60" s="15">
        <v>988</v>
      </c>
      <c r="L60" s="221">
        <v>88</v>
      </c>
      <c r="M60" s="33">
        <v>13.7</v>
      </c>
    </row>
    <row r="61" spans="1:13" ht="12.75">
      <c r="A61" s="10">
        <v>1955</v>
      </c>
      <c r="B61" s="11">
        <v>1227</v>
      </c>
      <c r="C61" s="11">
        <v>647</v>
      </c>
      <c r="D61" s="11">
        <v>580</v>
      </c>
      <c r="E61" s="35">
        <v>111.55172413793105</v>
      </c>
      <c r="F61" s="35">
        <v>8.74168222168393</v>
      </c>
      <c r="H61" s="21">
        <v>2011</v>
      </c>
      <c r="I61" s="15">
        <f>J61+K61</f>
        <v>1783</v>
      </c>
      <c r="J61" s="15">
        <v>800</v>
      </c>
      <c r="K61" s="15">
        <v>983</v>
      </c>
      <c r="L61" s="221">
        <f>J61/K61*100</f>
        <v>81.38351983723297</v>
      </c>
      <c r="M61" s="221">
        <f>I61/(('TAV.3.1ok'!I121+'TAV.3.1ok'!I122)/2)*1000</f>
        <v>13.322673202223685</v>
      </c>
    </row>
    <row r="62" spans="1:13" ht="12.75">
      <c r="A62" s="17"/>
      <c r="B62" s="44"/>
      <c r="C62" s="44"/>
      <c r="D62" s="44"/>
      <c r="E62" s="37"/>
      <c r="F62" s="37"/>
      <c r="G62" s="18"/>
      <c r="H62" s="18">
        <v>2012</v>
      </c>
      <c r="I62" s="19">
        <v>1888</v>
      </c>
      <c r="J62" s="19">
        <v>845</v>
      </c>
      <c r="K62" s="19">
        <v>1043</v>
      </c>
      <c r="L62" s="250">
        <f>J62/K62*100</f>
        <v>81.01629913710451</v>
      </c>
      <c r="M62" s="250">
        <f>I62/(('TAV.3.1ok'!I122+'TAV.3.1ok'!I123)/2)*1000</f>
        <v>14.295611746934355</v>
      </c>
    </row>
  </sheetData>
  <mergeCells count="3">
    <mergeCell ref="A1:M1"/>
    <mergeCell ref="B2:D3"/>
    <mergeCell ref="I2:K3"/>
  </mergeCells>
  <printOptions/>
  <pageMargins left="0.46" right="0.38" top="0.67" bottom="0.59" header="0.5" footer="0.5"/>
  <pageSetup fitToHeight="1" fitToWidth="1" horizontalDpi="300" verticalDpi="300" orientation="portrait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workbookViewId="0" topLeftCell="A1">
      <selection activeCell="A1" sqref="A1"/>
    </sheetView>
  </sheetViews>
  <sheetFormatPr defaultColWidth="9.00390625" defaultRowHeight="15.75"/>
  <cols>
    <col min="1" max="16384" width="9.00390625" style="193" customWidth="1"/>
  </cols>
  <sheetData>
    <row r="1" ht="14.25" customHeight="1">
      <c r="A1" s="49" t="s">
        <v>389</v>
      </c>
    </row>
    <row r="2" ht="14.25" customHeight="1">
      <c r="A2" s="49" t="s">
        <v>173</v>
      </c>
    </row>
    <row r="3" ht="15.75">
      <c r="A3" s="208"/>
    </row>
    <row r="4" spans="1:4" ht="15.75">
      <c r="A4" s="371" t="s">
        <v>152</v>
      </c>
      <c r="B4" s="372" t="s">
        <v>64</v>
      </c>
      <c r="C4" s="372"/>
      <c r="D4" s="194" t="s">
        <v>10</v>
      </c>
    </row>
    <row r="5" spans="1:4" ht="15.75">
      <c r="A5" s="339"/>
      <c r="B5" s="195" t="s">
        <v>174</v>
      </c>
      <c r="C5" s="195" t="s">
        <v>175</v>
      </c>
      <c r="D5" s="79"/>
    </row>
    <row r="6" spans="1:4" s="200" customFormat="1" ht="15.75">
      <c r="A6" s="199" t="s">
        <v>387</v>
      </c>
      <c r="B6" s="47">
        <v>80</v>
      </c>
      <c r="C6" s="47">
        <v>100</v>
      </c>
      <c r="D6" s="47">
        <v>180</v>
      </c>
    </row>
    <row r="7" spans="1:4" ht="15.75">
      <c r="A7" s="209" t="s">
        <v>154</v>
      </c>
      <c r="B7" s="47">
        <v>62</v>
      </c>
      <c r="C7" s="47">
        <v>61</v>
      </c>
      <c r="D7" s="47">
        <v>123</v>
      </c>
    </row>
    <row r="8" spans="1:4" ht="15.75">
      <c r="A8" s="210" t="s">
        <v>155</v>
      </c>
      <c r="B8" s="47">
        <v>58</v>
      </c>
      <c r="C8" s="47">
        <v>62</v>
      </c>
      <c r="D8" s="47">
        <v>120</v>
      </c>
    </row>
    <row r="9" spans="1:4" ht="15.75">
      <c r="A9" s="199" t="s">
        <v>98</v>
      </c>
      <c r="B9" s="47">
        <v>72</v>
      </c>
      <c r="C9" s="47">
        <v>73</v>
      </c>
      <c r="D9" s="47">
        <v>145</v>
      </c>
    </row>
    <row r="10" spans="1:4" ht="15.75">
      <c r="A10" s="199" t="s">
        <v>99</v>
      </c>
      <c r="B10" s="47">
        <v>204</v>
      </c>
      <c r="C10" s="47">
        <v>188</v>
      </c>
      <c r="D10" s="47">
        <v>392</v>
      </c>
    </row>
    <row r="11" spans="1:4" ht="15.75">
      <c r="A11" s="199" t="s">
        <v>100</v>
      </c>
      <c r="B11" s="47">
        <v>377</v>
      </c>
      <c r="C11" s="47">
        <v>283</v>
      </c>
      <c r="D11" s="47">
        <v>660</v>
      </c>
    </row>
    <row r="12" spans="1:4" ht="15.75">
      <c r="A12" s="199" t="s">
        <v>101</v>
      </c>
      <c r="B12" s="47">
        <v>295</v>
      </c>
      <c r="C12" s="47">
        <v>251</v>
      </c>
      <c r="D12" s="47">
        <v>546</v>
      </c>
    </row>
    <row r="13" spans="1:4" ht="15.75">
      <c r="A13" s="199" t="s">
        <v>102</v>
      </c>
      <c r="B13" s="47">
        <v>223</v>
      </c>
      <c r="C13" s="47">
        <v>187</v>
      </c>
      <c r="D13" s="47">
        <v>410</v>
      </c>
    </row>
    <row r="14" spans="1:4" ht="15.75">
      <c r="A14" s="199" t="s">
        <v>103</v>
      </c>
      <c r="B14" s="47">
        <v>156</v>
      </c>
      <c r="C14" s="47">
        <v>168</v>
      </c>
      <c r="D14" s="47">
        <v>324</v>
      </c>
    </row>
    <row r="15" spans="1:4" ht="15.75">
      <c r="A15" s="199" t="s">
        <v>104</v>
      </c>
      <c r="B15" s="47">
        <v>130</v>
      </c>
      <c r="C15" s="47">
        <v>105</v>
      </c>
      <c r="D15" s="47">
        <v>235</v>
      </c>
    </row>
    <row r="16" spans="1:4" ht="15.75">
      <c r="A16" s="199" t="s">
        <v>176</v>
      </c>
      <c r="B16" s="47">
        <v>74</v>
      </c>
      <c r="C16" s="47">
        <v>108</v>
      </c>
      <c r="D16" s="47">
        <v>182</v>
      </c>
    </row>
    <row r="17" spans="1:4" ht="15.75">
      <c r="A17" s="199" t="s">
        <v>177</v>
      </c>
      <c r="B17" s="47">
        <v>65</v>
      </c>
      <c r="C17" s="47">
        <v>90</v>
      </c>
      <c r="D17" s="47">
        <v>155</v>
      </c>
    </row>
    <row r="18" spans="1:4" ht="15.75">
      <c r="A18" s="199" t="s">
        <v>178</v>
      </c>
      <c r="B18" s="47">
        <v>48</v>
      </c>
      <c r="C18" s="47">
        <v>65</v>
      </c>
      <c r="D18" s="47">
        <v>113</v>
      </c>
    </row>
    <row r="19" spans="1:4" ht="15.75">
      <c r="A19" s="199" t="s">
        <v>179</v>
      </c>
      <c r="B19" s="47">
        <v>23</v>
      </c>
      <c r="C19" s="47">
        <v>40</v>
      </c>
      <c r="D19" s="47">
        <v>63</v>
      </c>
    </row>
    <row r="20" spans="1:4" ht="15.75">
      <c r="A20" s="199" t="s">
        <v>180</v>
      </c>
      <c r="B20" s="47">
        <v>26</v>
      </c>
      <c r="C20" s="47">
        <v>26</v>
      </c>
      <c r="D20" s="47">
        <v>52</v>
      </c>
    </row>
    <row r="21" spans="1:4" ht="15.75">
      <c r="A21" s="199" t="s">
        <v>181</v>
      </c>
      <c r="B21" s="47">
        <v>21</v>
      </c>
      <c r="C21" s="47">
        <v>21</v>
      </c>
      <c r="D21" s="47">
        <v>42</v>
      </c>
    </row>
    <row r="22" spans="1:4" ht="15.75">
      <c r="A22" s="199" t="s">
        <v>182</v>
      </c>
      <c r="B22" s="47">
        <v>3</v>
      </c>
      <c r="C22" s="47">
        <v>24</v>
      </c>
      <c r="D22" s="47">
        <v>27</v>
      </c>
    </row>
    <row r="23" spans="1:4" ht="15.75">
      <c r="A23" s="199" t="s">
        <v>183</v>
      </c>
      <c r="B23" s="47">
        <v>8</v>
      </c>
      <c r="C23" s="47">
        <v>16</v>
      </c>
      <c r="D23" s="47">
        <v>24</v>
      </c>
    </row>
    <row r="24" spans="1:4" ht="15.75">
      <c r="A24" s="199" t="s">
        <v>184</v>
      </c>
      <c r="B24" s="47">
        <v>1</v>
      </c>
      <c r="C24" s="47">
        <v>6</v>
      </c>
      <c r="D24" s="47">
        <v>7</v>
      </c>
    </row>
    <row r="25" spans="1:4" ht="15.75">
      <c r="A25" s="196" t="s">
        <v>388</v>
      </c>
      <c r="B25" s="47">
        <v>0</v>
      </c>
      <c r="C25" s="47">
        <v>2</v>
      </c>
      <c r="D25" s="47">
        <v>2</v>
      </c>
    </row>
    <row r="26" spans="1:4" ht="15.75">
      <c r="A26" s="201" t="s">
        <v>10</v>
      </c>
      <c r="B26" s="202">
        <v>1926</v>
      </c>
      <c r="C26" s="202">
        <v>1876</v>
      </c>
      <c r="D26" s="202">
        <v>3802</v>
      </c>
    </row>
  </sheetData>
  <mergeCells count="2">
    <mergeCell ref="A4:A5"/>
    <mergeCell ref="B4: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9"/>
  <sheetViews>
    <sheetView zoomScale="85" zoomScaleNormal="85" workbookViewId="0" topLeftCell="A1">
      <selection activeCell="E17" sqref="A2:E17"/>
    </sheetView>
  </sheetViews>
  <sheetFormatPr defaultColWidth="9.00390625" defaultRowHeight="15.75"/>
  <cols>
    <col min="1" max="1" width="15.625" style="193" customWidth="1"/>
    <col min="2" max="2" width="15.00390625" style="193" customWidth="1"/>
    <col min="3" max="3" width="13.875" style="193" customWidth="1"/>
    <col min="4" max="4" width="10.875" style="193" customWidth="1"/>
    <col min="5" max="16384" width="9.00390625" style="193" customWidth="1"/>
  </cols>
  <sheetData>
    <row r="1" spans="1:5" ht="40.5" customHeight="1">
      <c r="A1" s="336" t="s">
        <v>395</v>
      </c>
      <c r="B1" s="373"/>
      <c r="C1" s="373"/>
      <c r="D1" s="373"/>
      <c r="E1" s="373"/>
    </row>
    <row r="2" spans="1:5" ht="15.75" customHeight="1">
      <c r="A2" s="309"/>
      <c r="B2" s="359" t="s">
        <v>166</v>
      </c>
      <c r="C2" s="359"/>
      <c r="D2" s="359"/>
      <c r="E2" s="357" t="s">
        <v>10</v>
      </c>
    </row>
    <row r="3" spans="1:5" ht="41.25" customHeight="1">
      <c r="A3" s="297" t="s">
        <v>185</v>
      </c>
      <c r="B3" s="257" t="s">
        <v>390</v>
      </c>
      <c r="C3" s="257" t="s">
        <v>391</v>
      </c>
      <c r="D3" s="257" t="s">
        <v>392</v>
      </c>
      <c r="E3" s="358"/>
    </row>
    <row r="4" spans="1:5" s="200" customFormat="1" ht="15.75">
      <c r="A4" s="292" t="s">
        <v>127</v>
      </c>
      <c r="B4" s="293">
        <v>235</v>
      </c>
      <c r="C4" s="293">
        <v>13</v>
      </c>
      <c r="D4" s="293">
        <v>61</v>
      </c>
      <c r="E4" s="293">
        <v>309</v>
      </c>
    </row>
    <row r="5" spans="1:5" ht="15.75">
      <c r="A5" s="292" t="s">
        <v>128</v>
      </c>
      <c r="B5" s="293">
        <v>190</v>
      </c>
      <c r="C5" s="293">
        <v>19</v>
      </c>
      <c r="D5" s="293">
        <v>52</v>
      </c>
      <c r="E5" s="293">
        <v>261</v>
      </c>
    </row>
    <row r="6" spans="1:5" ht="15.75">
      <c r="A6" s="292" t="s">
        <v>129</v>
      </c>
      <c r="B6" s="293">
        <v>173</v>
      </c>
      <c r="C6" s="293">
        <v>29</v>
      </c>
      <c r="D6" s="293">
        <v>64</v>
      </c>
      <c r="E6" s="293">
        <v>266</v>
      </c>
    </row>
    <row r="7" spans="1:5" ht="15.75">
      <c r="A7" s="292" t="s">
        <v>130</v>
      </c>
      <c r="B7" s="293">
        <v>126</v>
      </c>
      <c r="C7" s="293">
        <v>12</v>
      </c>
      <c r="D7" s="293">
        <v>33</v>
      </c>
      <c r="E7" s="293">
        <v>171</v>
      </c>
    </row>
    <row r="8" spans="1:5" ht="15.75">
      <c r="A8" s="292" t="s">
        <v>131</v>
      </c>
      <c r="B8" s="293">
        <v>276</v>
      </c>
      <c r="C8" s="293">
        <v>26</v>
      </c>
      <c r="D8" s="293">
        <v>56</v>
      </c>
      <c r="E8" s="293">
        <v>358</v>
      </c>
    </row>
    <row r="9" spans="1:7" ht="15.75">
      <c r="A9" s="292" t="s">
        <v>132</v>
      </c>
      <c r="B9" s="293">
        <v>235</v>
      </c>
      <c r="C9" s="293">
        <v>27</v>
      </c>
      <c r="D9" s="293">
        <v>59</v>
      </c>
      <c r="E9" s="293">
        <v>321</v>
      </c>
      <c r="G9" s="47"/>
    </row>
    <row r="10" spans="1:5" ht="15.75">
      <c r="A10" s="292" t="s">
        <v>133</v>
      </c>
      <c r="B10" s="293">
        <v>225</v>
      </c>
      <c r="C10" s="293">
        <v>23</v>
      </c>
      <c r="D10" s="293">
        <v>62</v>
      </c>
      <c r="E10" s="293">
        <v>310</v>
      </c>
    </row>
    <row r="11" spans="1:5" ht="15.75">
      <c r="A11" s="292" t="s">
        <v>134</v>
      </c>
      <c r="B11" s="293">
        <v>218</v>
      </c>
      <c r="C11" s="293">
        <v>25</v>
      </c>
      <c r="D11" s="293">
        <v>72</v>
      </c>
      <c r="E11" s="293">
        <v>315</v>
      </c>
    </row>
    <row r="12" spans="1:5" ht="15.75">
      <c r="A12" s="292" t="s">
        <v>135</v>
      </c>
      <c r="B12" s="293">
        <v>218</v>
      </c>
      <c r="C12" s="293">
        <v>16</v>
      </c>
      <c r="D12" s="293">
        <v>15</v>
      </c>
      <c r="E12" s="293">
        <v>249</v>
      </c>
    </row>
    <row r="13" spans="1:5" ht="15.75">
      <c r="A13" s="292" t="s">
        <v>136</v>
      </c>
      <c r="B13" s="293">
        <v>194</v>
      </c>
      <c r="C13" s="293">
        <v>31</v>
      </c>
      <c r="D13" s="293">
        <v>71</v>
      </c>
      <c r="E13" s="293">
        <v>296</v>
      </c>
    </row>
    <row r="14" spans="1:7" ht="15.75">
      <c r="A14" s="292" t="s">
        <v>137</v>
      </c>
      <c r="B14" s="293">
        <v>194</v>
      </c>
      <c r="C14" s="293">
        <v>15</v>
      </c>
      <c r="D14" s="293">
        <v>40</v>
      </c>
      <c r="E14" s="293">
        <v>249</v>
      </c>
      <c r="G14" s="47"/>
    </row>
    <row r="15" spans="1:7" ht="15.75">
      <c r="A15" s="292" t="s">
        <v>138</v>
      </c>
      <c r="B15" s="293">
        <v>124</v>
      </c>
      <c r="C15" s="293">
        <v>10</v>
      </c>
      <c r="D15" s="293">
        <v>56</v>
      </c>
      <c r="E15" s="293">
        <v>190</v>
      </c>
      <c r="G15" s="47"/>
    </row>
    <row r="16" spans="1:5" ht="15.75">
      <c r="A16" s="294" t="s">
        <v>10</v>
      </c>
      <c r="B16" s="295">
        <v>2408</v>
      </c>
      <c r="C16" s="295">
        <v>246</v>
      </c>
      <c r="D16" s="295">
        <v>641</v>
      </c>
      <c r="E16" s="295">
        <v>3295</v>
      </c>
    </row>
    <row r="17" spans="1:5" ht="15.75">
      <c r="A17" s="296" t="s">
        <v>393</v>
      </c>
      <c r="B17" s="292"/>
      <c r="C17" s="292"/>
      <c r="D17" s="292"/>
      <c r="E17" s="292"/>
    </row>
    <row r="19" ht="15.75">
      <c r="A19" s="214"/>
    </row>
  </sheetData>
  <mergeCells count="3">
    <mergeCell ref="B2:D2"/>
    <mergeCell ref="E2:E3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workbookViewId="0" topLeftCell="A1">
      <selection activeCell="A1" sqref="A1:E1"/>
    </sheetView>
  </sheetViews>
  <sheetFormatPr defaultColWidth="9.00390625" defaultRowHeight="15.75"/>
  <cols>
    <col min="1" max="1" width="15.625" style="193" customWidth="1"/>
    <col min="2" max="2" width="15.00390625" style="193" customWidth="1"/>
    <col min="3" max="3" width="13.875" style="193" customWidth="1"/>
    <col min="4" max="4" width="10.875" style="193" customWidth="1"/>
    <col min="5" max="16384" width="9.00390625" style="193" customWidth="1"/>
  </cols>
  <sheetData>
    <row r="1" spans="1:5" ht="32.25" customHeight="1">
      <c r="A1" s="336" t="s">
        <v>394</v>
      </c>
      <c r="B1" s="373"/>
      <c r="C1" s="373"/>
      <c r="D1" s="373"/>
      <c r="E1" s="373"/>
    </row>
    <row r="2" spans="1:5" ht="21" customHeight="1">
      <c r="A2" s="288"/>
      <c r="B2" s="359" t="s">
        <v>166</v>
      </c>
      <c r="C2" s="359"/>
      <c r="D2" s="359"/>
      <c r="E2" s="357" t="s">
        <v>10</v>
      </c>
    </row>
    <row r="3" spans="1:5" ht="39.75" customHeight="1">
      <c r="A3" s="290" t="s">
        <v>64</v>
      </c>
      <c r="B3" s="257" t="s">
        <v>390</v>
      </c>
      <c r="C3" s="257" t="s">
        <v>391</v>
      </c>
      <c r="D3" s="257" t="s">
        <v>392</v>
      </c>
      <c r="E3" s="358"/>
    </row>
    <row r="4" spans="1:5" s="200" customFormat="1" ht="15.75">
      <c r="A4" s="288" t="s">
        <v>33</v>
      </c>
      <c r="B4" s="288">
        <v>1167</v>
      </c>
      <c r="C4" s="288">
        <v>123</v>
      </c>
      <c r="D4" s="288">
        <v>375</v>
      </c>
      <c r="E4" s="288">
        <v>1665</v>
      </c>
    </row>
    <row r="5" spans="1:5" ht="15.75">
      <c r="A5" s="292" t="s">
        <v>21</v>
      </c>
      <c r="B5" s="292">
        <v>1241</v>
      </c>
      <c r="C5" s="292">
        <v>123</v>
      </c>
      <c r="D5" s="292">
        <v>266</v>
      </c>
      <c r="E5" s="292">
        <v>1630</v>
      </c>
    </row>
    <row r="6" spans="1:5" ht="15.75">
      <c r="A6" s="294" t="s">
        <v>10</v>
      </c>
      <c r="B6" s="294">
        <v>2408</v>
      </c>
      <c r="C6" s="294">
        <v>246</v>
      </c>
      <c r="D6" s="294">
        <v>641</v>
      </c>
      <c r="E6" s="294">
        <v>3295</v>
      </c>
    </row>
    <row r="8" ht="15.75">
      <c r="A8" s="214"/>
    </row>
  </sheetData>
  <mergeCells count="3">
    <mergeCell ref="B2:D2"/>
    <mergeCell ref="E2:E3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6"/>
  <sheetViews>
    <sheetView zoomScale="85" zoomScaleNormal="85" workbookViewId="0" topLeftCell="A1">
      <selection activeCell="C6" sqref="A3:C6"/>
    </sheetView>
  </sheetViews>
  <sheetFormatPr defaultColWidth="9.00390625" defaultRowHeight="15.75"/>
  <cols>
    <col min="1" max="3" width="18.75390625" style="266" customWidth="1"/>
    <col min="4" max="4" width="11.25390625" style="267" customWidth="1"/>
    <col min="5" max="16384" width="8.00390625" style="267" customWidth="1"/>
  </cols>
  <sheetData>
    <row r="1" spans="1:3" ht="33" customHeight="1">
      <c r="A1" s="374" t="s">
        <v>396</v>
      </c>
      <c r="B1" s="375"/>
      <c r="C1" s="375"/>
    </row>
    <row r="2" spans="1:3" ht="12.75" customHeight="1">
      <c r="A2" s="269"/>
      <c r="B2" s="269"/>
      <c r="C2" s="269"/>
    </row>
    <row r="3" spans="1:3" ht="42" customHeight="1">
      <c r="A3" s="272" t="s">
        <v>280</v>
      </c>
      <c r="B3" s="272" t="s">
        <v>279</v>
      </c>
      <c r="C3" s="273" t="s">
        <v>278</v>
      </c>
    </row>
    <row r="4" spans="1:3" s="268" customFormat="1" ht="27.75" customHeight="1">
      <c r="A4" s="270">
        <v>61664</v>
      </c>
      <c r="B4" s="270">
        <v>70881</v>
      </c>
      <c r="C4" s="271">
        <v>132545</v>
      </c>
    </row>
    <row r="5" spans="1:3" ht="42" customHeight="1">
      <c r="A5" s="272" t="s">
        <v>397</v>
      </c>
      <c r="B5" s="272" t="s">
        <v>398</v>
      </c>
      <c r="C5" s="273" t="s">
        <v>399</v>
      </c>
    </row>
    <row r="6" spans="1:3" s="268" customFormat="1" ht="27.75" customHeight="1">
      <c r="A6" s="270">
        <v>3959</v>
      </c>
      <c r="B6" s="270">
        <v>5674</v>
      </c>
      <c r="C6" s="271">
        <v>9633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0" zoomScaleNormal="70" workbookViewId="0" topLeftCell="A1">
      <selection activeCell="M62" sqref="A2:M62"/>
    </sheetView>
  </sheetViews>
  <sheetFormatPr defaultColWidth="9.00390625" defaultRowHeight="15.75"/>
  <cols>
    <col min="1" max="1" width="6.125" style="23" customWidth="1"/>
    <col min="2" max="2" width="6.75390625" style="21" bestFit="1" customWidth="1"/>
    <col min="3" max="3" width="7.125" style="21" bestFit="1" customWidth="1"/>
    <col min="4" max="4" width="8.00390625" style="21" bestFit="1" customWidth="1"/>
    <col min="5" max="5" width="8.875" style="21" bestFit="1" customWidth="1"/>
    <col min="6" max="6" width="10.50390625" style="32" customWidth="1"/>
    <col min="7" max="7" width="1.625" style="21" customWidth="1"/>
    <col min="8" max="8" width="6.25390625" style="21" bestFit="1" customWidth="1"/>
    <col min="9" max="9" width="6.75390625" style="21" bestFit="1" customWidth="1"/>
    <col min="10" max="10" width="7.125" style="21" bestFit="1" customWidth="1"/>
    <col min="11" max="11" width="8.00390625" style="21" bestFit="1" customWidth="1"/>
    <col min="12" max="12" width="8.875" style="21" bestFit="1" customWidth="1"/>
    <col min="13" max="13" width="10.50390625" style="21" customWidth="1"/>
    <col min="14" max="16384" width="9.00390625" style="21" customWidth="1"/>
  </cols>
  <sheetData>
    <row r="1" spans="1:14" ht="36" customHeight="1">
      <c r="A1" s="330" t="s">
        <v>308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213"/>
    </row>
    <row r="2" spans="1:13" ht="14.25" customHeight="1">
      <c r="A2" s="2"/>
      <c r="B2" s="331" t="s">
        <v>29</v>
      </c>
      <c r="C2" s="331"/>
      <c r="D2" s="331"/>
      <c r="E2" s="39" t="s">
        <v>23</v>
      </c>
      <c r="F2" s="40" t="s">
        <v>19</v>
      </c>
      <c r="G2" s="33"/>
      <c r="H2" s="34"/>
      <c r="I2" s="331" t="s">
        <v>29</v>
      </c>
      <c r="J2" s="331"/>
      <c r="K2" s="331"/>
      <c r="L2" s="39" t="s">
        <v>23</v>
      </c>
      <c r="M2" s="40" t="s">
        <v>19</v>
      </c>
    </row>
    <row r="3" spans="1:13" ht="12.75">
      <c r="A3" s="4" t="s">
        <v>0</v>
      </c>
      <c r="B3" s="332"/>
      <c r="C3" s="332"/>
      <c r="D3" s="332"/>
      <c r="E3" s="41" t="s">
        <v>24</v>
      </c>
      <c r="F3" s="42" t="s">
        <v>26</v>
      </c>
      <c r="G3" s="33"/>
      <c r="H3" s="36" t="s">
        <v>0</v>
      </c>
      <c r="I3" s="332"/>
      <c r="J3" s="332"/>
      <c r="K3" s="332"/>
      <c r="L3" s="41" t="s">
        <v>24</v>
      </c>
      <c r="M3" s="42" t="s">
        <v>26</v>
      </c>
    </row>
    <row r="4" spans="1:13" ht="12.75">
      <c r="A4" s="6"/>
      <c r="B4" s="24" t="s">
        <v>1</v>
      </c>
      <c r="C4" s="24" t="s">
        <v>20</v>
      </c>
      <c r="D4" s="24" t="s">
        <v>21</v>
      </c>
      <c r="E4" s="27" t="s">
        <v>25</v>
      </c>
      <c r="F4" s="43" t="s">
        <v>30</v>
      </c>
      <c r="G4" s="33"/>
      <c r="H4" s="38"/>
      <c r="I4" s="24" t="s">
        <v>1</v>
      </c>
      <c r="J4" s="24" t="s">
        <v>20</v>
      </c>
      <c r="K4" s="24" t="s">
        <v>21</v>
      </c>
      <c r="L4" s="27" t="s">
        <v>25</v>
      </c>
      <c r="M4" s="43" t="s">
        <v>30</v>
      </c>
    </row>
    <row r="5" spans="1:6" ht="12.75">
      <c r="A5" s="7"/>
      <c r="B5" s="5"/>
      <c r="C5" s="5"/>
      <c r="D5" s="5"/>
      <c r="E5" s="5"/>
      <c r="F5" s="31"/>
    </row>
    <row r="6" spans="1:13" ht="12.75">
      <c r="A6" s="10">
        <v>1900</v>
      </c>
      <c r="B6" s="11">
        <v>2592</v>
      </c>
      <c r="C6" s="11">
        <v>1304</v>
      </c>
      <c r="D6" s="11">
        <v>1288</v>
      </c>
      <c r="E6" s="35">
        <v>101.24223602484473</v>
      </c>
      <c r="F6" s="35">
        <v>64.03082965872457</v>
      </c>
      <c r="H6" s="10">
        <v>1956</v>
      </c>
      <c r="I6" s="11">
        <v>4107</v>
      </c>
      <c r="J6" s="11">
        <v>1994</v>
      </c>
      <c r="K6" s="11">
        <v>2113</v>
      </c>
      <c r="L6" s="35">
        <v>94.36819687647893</v>
      </c>
      <c r="M6" s="35">
        <v>28.894454684883705</v>
      </c>
    </row>
    <row r="7" spans="1:13" ht="12.75">
      <c r="A7" s="10">
        <v>1901</v>
      </c>
      <c r="B7" s="11">
        <v>2963</v>
      </c>
      <c r="C7" s="11">
        <v>1513</v>
      </c>
      <c r="D7" s="11">
        <v>1450</v>
      </c>
      <c r="E7" s="35">
        <v>104.34482758620689</v>
      </c>
      <c r="F7" s="35">
        <v>35.95393818786327</v>
      </c>
      <c r="H7" s="10">
        <v>1957</v>
      </c>
      <c r="I7" s="11">
        <v>4125</v>
      </c>
      <c r="J7" s="11">
        <v>1990</v>
      </c>
      <c r="K7" s="11">
        <v>2135</v>
      </c>
      <c r="L7" s="35">
        <v>93.20843091334895</v>
      </c>
      <c r="M7" s="35">
        <v>28.656778630727015</v>
      </c>
    </row>
    <row r="8" spans="1:13" ht="12.75">
      <c r="A8" s="10">
        <v>1902</v>
      </c>
      <c r="B8" s="11">
        <v>2703</v>
      </c>
      <c r="C8" s="11">
        <v>1393</v>
      </c>
      <c r="D8" s="11">
        <v>1310</v>
      </c>
      <c r="E8" s="35">
        <v>106.33587786259542</v>
      </c>
      <c r="F8" s="35">
        <v>32.549598097359784</v>
      </c>
      <c r="H8" s="10">
        <v>1958</v>
      </c>
      <c r="I8" s="11">
        <v>4475</v>
      </c>
      <c r="J8" s="11">
        <v>2177</v>
      </c>
      <c r="K8" s="11">
        <v>2298</v>
      </c>
      <c r="L8" s="35">
        <v>94.73455178416013</v>
      </c>
      <c r="M8" s="35">
        <v>30.702311077874096</v>
      </c>
    </row>
    <row r="9" spans="1:13" ht="12.75">
      <c r="A9" s="10">
        <v>1903</v>
      </c>
      <c r="B9" s="11">
        <v>3107</v>
      </c>
      <c r="C9" s="11">
        <v>1628</v>
      </c>
      <c r="D9" s="11">
        <v>1479</v>
      </c>
      <c r="E9" s="35">
        <v>110.07437457741717</v>
      </c>
      <c r="F9" s="35">
        <v>36.81933993008236</v>
      </c>
      <c r="H9" s="10">
        <v>1959</v>
      </c>
      <c r="I9" s="11">
        <v>4750</v>
      </c>
      <c r="J9" s="11">
        <v>2334</v>
      </c>
      <c r="K9" s="11">
        <v>2416</v>
      </c>
      <c r="L9" s="35">
        <v>96.60596026490066</v>
      </c>
      <c r="M9" s="35">
        <v>32.14139507187831</v>
      </c>
    </row>
    <row r="10" spans="1:13" ht="12.75">
      <c r="A10" s="10">
        <v>1904</v>
      </c>
      <c r="B10" s="11">
        <v>3047</v>
      </c>
      <c r="C10" s="11">
        <v>1552</v>
      </c>
      <c r="D10" s="11">
        <v>1495</v>
      </c>
      <c r="E10" s="35">
        <v>103.81270903010034</v>
      </c>
      <c r="F10" s="35">
        <v>35.536014181750325</v>
      </c>
      <c r="H10" s="10">
        <v>1960</v>
      </c>
      <c r="I10" s="11">
        <v>4975</v>
      </c>
      <c r="J10" s="11">
        <v>2404</v>
      </c>
      <c r="K10" s="11">
        <v>2571</v>
      </c>
      <c r="L10" s="35">
        <v>93.50447296771685</v>
      </c>
      <c r="M10" s="35">
        <v>33.187574838815124</v>
      </c>
    </row>
    <row r="11" spans="1:13" ht="12.75">
      <c r="A11" s="10">
        <v>1905</v>
      </c>
      <c r="B11" s="11">
        <v>3609</v>
      </c>
      <c r="C11" s="11">
        <v>1848</v>
      </c>
      <c r="D11" s="11">
        <v>1761</v>
      </c>
      <c r="E11" s="35">
        <v>104.9403747870528</v>
      </c>
      <c r="F11" s="35">
        <v>41.377412679213265</v>
      </c>
      <c r="H11" s="10">
        <v>1961</v>
      </c>
      <c r="I11" s="11">
        <v>4594</v>
      </c>
      <c r="J11" s="11">
        <v>2228</v>
      </c>
      <c r="K11" s="11">
        <v>2366</v>
      </c>
      <c r="L11" s="35">
        <v>94.16737109044801</v>
      </c>
      <c r="M11" s="35">
        <v>30.26609656953494</v>
      </c>
    </row>
    <row r="12" spans="1:13" ht="12.75">
      <c r="A12" s="10">
        <v>1906</v>
      </c>
      <c r="B12" s="11">
        <v>3699</v>
      </c>
      <c r="C12" s="11">
        <v>1854</v>
      </c>
      <c r="D12" s="11">
        <v>1845</v>
      </c>
      <c r="E12" s="35">
        <v>100.48780487804878</v>
      </c>
      <c r="F12" s="35">
        <v>41.67511660920706</v>
      </c>
      <c r="H12" s="10">
        <v>1962</v>
      </c>
      <c r="I12" s="11">
        <v>5660</v>
      </c>
      <c r="J12" s="11">
        <v>2766</v>
      </c>
      <c r="K12" s="11">
        <v>2894</v>
      </c>
      <c r="L12" s="35">
        <v>95.57705597788528</v>
      </c>
      <c r="M12" s="35">
        <v>36.77581372985371</v>
      </c>
    </row>
    <row r="13" spans="1:13" ht="12.75">
      <c r="A13" s="10">
        <v>1907</v>
      </c>
      <c r="B13" s="11">
        <v>3651</v>
      </c>
      <c r="C13" s="11">
        <v>1886</v>
      </c>
      <c r="D13" s="11">
        <v>1765</v>
      </c>
      <c r="E13" s="35">
        <v>106.8555240793201</v>
      </c>
      <c r="F13" s="35">
        <v>40.49894343348068</v>
      </c>
      <c r="H13" s="10">
        <v>1963</v>
      </c>
      <c r="I13" s="11">
        <v>4928</v>
      </c>
      <c r="J13" s="11">
        <v>2368</v>
      </c>
      <c r="K13" s="11">
        <v>2560</v>
      </c>
      <c r="L13" s="35">
        <v>92.5</v>
      </c>
      <c r="M13" s="35">
        <v>31.582050526153886</v>
      </c>
    </row>
    <row r="14" spans="1:13" ht="12.75">
      <c r="A14" s="10">
        <v>1908</v>
      </c>
      <c r="B14" s="11">
        <v>3028</v>
      </c>
      <c r="C14" s="11">
        <v>1613</v>
      </c>
      <c r="D14" s="11">
        <v>1415</v>
      </c>
      <c r="E14" s="35">
        <v>113.99293286219081</v>
      </c>
      <c r="F14" s="35">
        <v>33.077712962356074</v>
      </c>
      <c r="H14" s="10">
        <v>1964</v>
      </c>
      <c r="I14" s="11">
        <v>3951</v>
      </c>
      <c r="J14" s="11">
        <v>1865</v>
      </c>
      <c r="K14" s="11">
        <v>2086</v>
      </c>
      <c r="L14" s="35">
        <v>89.40556088207094</v>
      </c>
      <c r="M14" s="35">
        <v>25.114017384671612</v>
      </c>
    </row>
    <row r="15" spans="1:13" ht="12.75">
      <c r="A15" s="10">
        <v>1909</v>
      </c>
      <c r="B15" s="11">
        <v>4125</v>
      </c>
      <c r="C15" s="11">
        <v>2152</v>
      </c>
      <c r="D15" s="11">
        <v>1973</v>
      </c>
      <c r="E15" s="35">
        <v>109.07247845919919</v>
      </c>
      <c r="F15" s="35">
        <v>44.09123947154645</v>
      </c>
      <c r="H15" s="10">
        <v>1965</v>
      </c>
      <c r="I15" s="11">
        <v>3318</v>
      </c>
      <c r="J15" s="11">
        <v>1540</v>
      </c>
      <c r="K15" s="11">
        <v>1778</v>
      </c>
      <c r="L15" s="35">
        <v>86.61417322834646</v>
      </c>
      <c r="M15" s="35">
        <v>21.012368039415605</v>
      </c>
    </row>
    <row r="16" spans="1:13" ht="12.75">
      <c r="A16" s="10">
        <v>1910</v>
      </c>
      <c r="B16" s="11">
        <v>3870</v>
      </c>
      <c r="C16" s="11">
        <v>2026</v>
      </c>
      <c r="D16" s="11">
        <v>1844</v>
      </c>
      <c r="E16" s="35">
        <v>109.86984815618221</v>
      </c>
      <c r="F16" s="35">
        <v>40.259240379914075</v>
      </c>
      <c r="H16" s="10">
        <v>1966</v>
      </c>
      <c r="I16" s="11">
        <v>2933</v>
      </c>
      <c r="J16" s="11">
        <v>1345</v>
      </c>
      <c r="K16" s="11">
        <v>1588</v>
      </c>
      <c r="L16" s="35">
        <v>84.69773299748111</v>
      </c>
      <c r="M16" s="35">
        <v>18.581931874697084</v>
      </c>
    </row>
    <row r="17" spans="1:13" ht="12.75">
      <c r="A17" s="10">
        <v>1911</v>
      </c>
      <c r="B17" s="11">
        <v>3587</v>
      </c>
      <c r="C17" s="11">
        <v>1835</v>
      </c>
      <c r="D17" s="11">
        <v>1752</v>
      </c>
      <c r="E17" s="35">
        <v>104.73744292237444</v>
      </c>
      <c r="F17" s="35">
        <v>37.22885313959522</v>
      </c>
      <c r="H17" s="10">
        <v>1967</v>
      </c>
      <c r="I17" s="11">
        <v>3148</v>
      </c>
      <c r="J17" s="11">
        <v>1531</v>
      </c>
      <c r="K17" s="11">
        <v>1617</v>
      </c>
      <c r="L17" s="35">
        <v>94.68150896722325</v>
      </c>
      <c r="M17" s="35">
        <v>19.99733199509595</v>
      </c>
    </row>
    <row r="18" spans="1:13" ht="12.75">
      <c r="A18" s="10">
        <v>1912</v>
      </c>
      <c r="B18" s="11">
        <v>3517</v>
      </c>
      <c r="C18" s="11">
        <v>1771</v>
      </c>
      <c r="D18" s="11">
        <v>1746</v>
      </c>
      <c r="E18" s="35">
        <v>101.43184421534937</v>
      </c>
      <c r="F18" s="35">
        <v>36.6979178079333</v>
      </c>
      <c r="H18" s="10">
        <v>1968</v>
      </c>
      <c r="I18" s="11">
        <v>3260</v>
      </c>
      <c r="J18" s="11">
        <v>1550</v>
      </c>
      <c r="K18" s="11">
        <v>1710</v>
      </c>
      <c r="L18" s="35">
        <v>90.64327485380117</v>
      </c>
      <c r="M18" s="35">
        <v>20.77352713462329</v>
      </c>
    </row>
    <row r="19" spans="1:13" ht="12.75">
      <c r="A19" s="10">
        <v>1913</v>
      </c>
      <c r="B19" s="11">
        <v>4665</v>
      </c>
      <c r="C19" s="11">
        <v>2398</v>
      </c>
      <c r="D19" s="11">
        <v>2267</v>
      </c>
      <c r="E19" s="35">
        <v>105.77856197617996</v>
      </c>
      <c r="F19" s="35">
        <v>47.725982270283545</v>
      </c>
      <c r="H19" s="10">
        <v>1969</v>
      </c>
      <c r="I19" s="11">
        <v>3146</v>
      </c>
      <c r="J19" s="11">
        <v>1518</v>
      </c>
      <c r="K19" s="11">
        <v>1628</v>
      </c>
      <c r="L19" s="35">
        <v>93.24324324324324</v>
      </c>
      <c r="M19" s="35">
        <v>20.111810414542386</v>
      </c>
    </row>
    <row r="20" spans="1:13" ht="12.75">
      <c r="A20" s="10">
        <v>1914</v>
      </c>
      <c r="B20" s="11">
        <v>4377</v>
      </c>
      <c r="C20" s="11">
        <v>2344</v>
      </c>
      <c r="D20" s="11">
        <v>2033</v>
      </c>
      <c r="E20" s="35">
        <v>115.29758976881456</v>
      </c>
      <c r="F20" s="35">
        <v>43.57500186664676</v>
      </c>
      <c r="H20" s="10">
        <v>1970</v>
      </c>
      <c r="I20" s="11">
        <v>3249</v>
      </c>
      <c r="J20" s="11">
        <v>1527</v>
      </c>
      <c r="K20" s="11">
        <v>1722</v>
      </c>
      <c r="L20" s="35">
        <v>88.67595818815332</v>
      </c>
      <c r="M20" s="35">
        <v>20.826923076923077</v>
      </c>
    </row>
    <row r="21" spans="1:13" ht="12.75">
      <c r="A21" s="10">
        <v>1915</v>
      </c>
      <c r="B21" s="11">
        <v>3695</v>
      </c>
      <c r="C21" s="11">
        <v>1911</v>
      </c>
      <c r="D21" s="11">
        <v>1784</v>
      </c>
      <c r="E21" s="35">
        <v>107.11883408071749</v>
      </c>
      <c r="F21" s="35">
        <v>36.012065747603664</v>
      </c>
      <c r="H21" s="10">
        <v>1971</v>
      </c>
      <c r="I21" s="11">
        <v>2411</v>
      </c>
      <c r="J21" s="11">
        <v>1125</v>
      </c>
      <c r="K21" s="11">
        <v>1286</v>
      </c>
      <c r="L21" s="35">
        <v>87.48055987558321</v>
      </c>
      <c r="M21" s="35">
        <v>15.60740040653038</v>
      </c>
    </row>
    <row r="22" spans="1:13" ht="12.75">
      <c r="A22" s="10">
        <v>1916</v>
      </c>
      <c r="B22" s="11">
        <v>3415</v>
      </c>
      <c r="C22" s="11">
        <v>1645</v>
      </c>
      <c r="D22" s="11">
        <v>1770</v>
      </c>
      <c r="E22" s="35">
        <v>92.93785310734464</v>
      </c>
      <c r="F22" s="35">
        <v>32.81445181128087</v>
      </c>
      <c r="H22" s="10">
        <v>1972</v>
      </c>
      <c r="I22" s="11">
        <v>2979</v>
      </c>
      <c r="J22" s="11">
        <v>1410</v>
      </c>
      <c r="K22" s="11">
        <v>1569</v>
      </c>
      <c r="L22" s="35">
        <v>89.8661567877629</v>
      </c>
      <c r="M22" s="35">
        <v>19.354021368035006</v>
      </c>
    </row>
    <row r="23" spans="1:13" ht="12.75">
      <c r="A23" s="10">
        <v>1917</v>
      </c>
      <c r="B23" s="11">
        <v>3471</v>
      </c>
      <c r="C23" s="11">
        <v>1612</v>
      </c>
      <c r="D23" s="11">
        <v>1859</v>
      </c>
      <c r="E23" s="35">
        <v>86.7132867132867</v>
      </c>
      <c r="F23" s="35">
        <v>33.04534094966083</v>
      </c>
      <c r="H23" s="10">
        <v>1973</v>
      </c>
      <c r="I23" s="11">
        <v>2748</v>
      </c>
      <c r="J23" s="11">
        <v>1262</v>
      </c>
      <c r="K23" s="11">
        <v>1486</v>
      </c>
      <c r="L23" s="35">
        <v>84.92597577388963</v>
      </c>
      <c r="M23" s="35">
        <v>17.72491550349596</v>
      </c>
    </row>
    <row r="24" spans="1:13" ht="12.75">
      <c r="A24" s="10">
        <v>1918</v>
      </c>
      <c r="B24" s="11">
        <v>2012</v>
      </c>
      <c r="C24" s="11">
        <v>915</v>
      </c>
      <c r="D24" s="11">
        <v>1097</v>
      </c>
      <c r="E24" s="35">
        <v>83.40929808568825</v>
      </c>
      <c r="F24" s="35">
        <v>19.220206053600684</v>
      </c>
      <c r="H24" s="10">
        <v>1974</v>
      </c>
      <c r="I24" s="11">
        <v>2581</v>
      </c>
      <c r="J24" s="11">
        <v>1232</v>
      </c>
      <c r="K24" s="11">
        <v>1349</v>
      </c>
      <c r="L24" s="35">
        <v>91.32690882134915</v>
      </c>
      <c r="M24" s="35">
        <v>16.60501174124232</v>
      </c>
    </row>
    <row r="25" spans="1:13" ht="12.75">
      <c r="A25" s="10">
        <v>1919</v>
      </c>
      <c r="B25" s="11">
        <v>3290</v>
      </c>
      <c r="C25" s="11">
        <v>1555</v>
      </c>
      <c r="D25" s="11">
        <v>1735</v>
      </c>
      <c r="E25" s="35">
        <v>89.62536023054754</v>
      </c>
      <c r="F25" s="35">
        <v>31.52458246696626</v>
      </c>
      <c r="H25" s="10">
        <v>1975</v>
      </c>
      <c r="I25" s="11">
        <v>2276</v>
      </c>
      <c r="J25" s="11">
        <v>1048</v>
      </c>
      <c r="K25" s="11">
        <v>1228</v>
      </c>
      <c r="L25" s="35">
        <v>85.34201954397395</v>
      </c>
      <c r="M25" s="35">
        <v>14.643436189103637</v>
      </c>
    </row>
    <row r="26" spans="1:13" ht="12.75">
      <c r="A26" s="10">
        <v>1920</v>
      </c>
      <c r="B26" s="11">
        <v>3356</v>
      </c>
      <c r="C26" s="11">
        <v>1558</v>
      </c>
      <c r="D26" s="11">
        <v>1798</v>
      </c>
      <c r="E26" s="35">
        <v>86.65183537263627</v>
      </c>
      <c r="F26" s="35">
        <v>31.698654979598004</v>
      </c>
      <c r="H26" s="10">
        <v>1976</v>
      </c>
      <c r="I26" s="11">
        <v>2126</v>
      </c>
      <c r="J26" s="11">
        <v>996</v>
      </c>
      <c r="K26" s="11">
        <v>1130</v>
      </c>
      <c r="L26" s="35">
        <v>88.14159292035399</v>
      </c>
      <c r="M26" s="35">
        <v>13.691837063274836</v>
      </c>
    </row>
    <row r="27" spans="1:13" ht="12.75">
      <c r="A27" s="10">
        <v>1921</v>
      </c>
      <c r="B27" s="11">
        <v>2894</v>
      </c>
      <c r="C27" s="11">
        <v>1370</v>
      </c>
      <c r="D27" s="11">
        <v>1524</v>
      </c>
      <c r="E27" s="35">
        <v>89.89501312335958</v>
      </c>
      <c r="F27" s="35">
        <v>27.286827552718545</v>
      </c>
      <c r="H27" s="10">
        <v>1977</v>
      </c>
      <c r="I27" s="11">
        <v>1925</v>
      </c>
      <c r="J27" s="11">
        <v>914</v>
      </c>
      <c r="K27" s="11">
        <v>1011</v>
      </c>
      <c r="L27" s="35">
        <v>90.4055390702275</v>
      </c>
      <c r="M27" s="35">
        <v>12.433593308466147</v>
      </c>
    </row>
    <row r="28" spans="1:13" ht="12.75">
      <c r="A28" s="10">
        <v>1922</v>
      </c>
      <c r="B28" s="11">
        <v>1713</v>
      </c>
      <c r="C28" s="11">
        <v>797</v>
      </c>
      <c r="D28" s="11">
        <v>916</v>
      </c>
      <c r="E28" s="35">
        <v>87.00873362445415</v>
      </c>
      <c r="F28" s="35">
        <v>16.219747755936826</v>
      </c>
      <c r="H28" s="10">
        <v>1978</v>
      </c>
      <c r="I28" s="11">
        <v>1812</v>
      </c>
      <c r="J28" s="11">
        <v>865</v>
      </c>
      <c r="K28" s="11">
        <v>947</v>
      </c>
      <c r="L28" s="35">
        <v>91.34107708553326</v>
      </c>
      <c r="M28" s="35">
        <v>11.757072411108227</v>
      </c>
    </row>
    <row r="29" spans="1:13" ht="12.75">
      <c r="A29" s="10">
        <v>1923</v>
      </c>
      <c r="B29" s="11">
        <v>3781</v>
      </c>
      <c r="C29" s="11">
        <v>1862</v>
      </c>
      <c r="D29" s="11">
        <v>1919</v>
      </c>
      <c r="E29" s="35">
        <v>97.02970297029702</v>
      </c>
      <c r="F29" s="35">
        <v>35.15034885396476</v>
      </c>
      <c r="H29" s="10">
        <v>1979</v>
      </c>
      <c r="I29" s="11">
        <v>1918</v>
      </c>
      <c r="J29" s="11">
        <v>940</v>
      </c>
      <c r="K29" s="11">
        <v>978</v>
      </c>
      <c r="L29" s="35">
        <v>96.11451942740287</v>
      </c>
      <c r="M29" s="35">
        <v>12.514721762761852</v>
      </c>
    </row>
    <row r="30" spans="1:13" ht="12.75">
      <c r="A30" s="10">
        <v>1924</v>
      </c>
      <c r="B30" s="11">
        <v>3132</v>
      </c>
      <c r="C30" s="11">
        <v>1578</v>
      </c>
      <c r="D30" s="11">
        <v>1554</v>
      </c>
      <c r="E30" s="35">
        <v>101.54440154440154</v>
      </c>
      <c r="F30" s="35">
        <v>28.565174564955676</v>
      </c>
      <c r="H30" s="10">
        <v>1980</v>
      </c>
      <c r="I30" s="11">
        <v>2015</v>
      </c>
      <c r="J30" s="11">
        <v>1008</v>
      </c>
      <c r="K30" s="11">
        <v>1007</v>
      </c>
      <c r="L30" s="35">
        <v>100.09930486593844</v>
      </c>
      <c r="M30" s="35">
        <v>13.239376468076019</v>
      </c>
    </row>
    <row r="31" spans="1:13" ht="12.75">
      <c r="A31" s="10">
        <v>1925</v>
      </c>
      <c r="B31" s="11">
        <v>4119</v>
      </c>
      <c r="C31" s="11">
        <v>2033</v>
      </c>
      <c r="D31" s="11">
        <v>2086</v>
      </c>
      <c r="E31" s="35">
        <v>97.45925215723872</v>
      </c>
      <c r="F31" s="35">
        <v>37.0959099035002</v>
      </c>
      <c r="H31" s="10">
        <v>1981</v>
      </c>
      <c r="I31" s="11">
        <v>1615</v>
      </c>
      <c r="J31" s="11">
        <v>838</v>
      </c>
      <c r="K31" s="11">
        <v>777</v>
      </c>
      <c r="L31" s="35">
        <v>107.85070785070785</v>
      </c>
      <c r="M31" s="35">
        <v>10.739924255271042</v>
      </c>
    </row>
    <row r="32" spans="1:13" ht="12.75">
      <c r="A32" s="10">
        <v>1926</v>
      </c>
      <c r="B32" s="11">
        <v>3869</v>
      </c>
      <c r="C32" s="11">
        <v>1932</v>
      </c>
      <c r="D32" s="11">
        <v>1937</v>
      </c>
      <c r="E32" s="35">
        <v>99.74186886938566</v>
      </c>
      <c r="F32" s="35">
        <v>34.43549463753282</v>
      </c>
      <c r="H32" s="10">
        <v>1982</v>
      </c>
      <c r="I32" s="11">
        <v>1725</v>
      </c>
      <c r="J32" s="11">
        <v>848</v>
      </c>
      <c r="K32" s="11">
        <v>877</v>
      </c>
      <c r="L32" s="35">
        <v>96.69327251995439</v>
      </c>
      <c r="M32" s="35">
        <v>11.62340178225494</v>
      </c>
    </row>
    <row r="33" spans="1:13" ht="12.75">
      <c r="A33" s="10">
        <v>1927</v>
      </c>
      <c r="B33" s="11">
        <v>5441</v>
      </c>
      <c r="C33" s="11">
        <v>2762</v>
      </c>
      <c r="D33" s="11">
        <v>2679</v>
      </c>
      <c r="E33" s="35">
        <v>103.09817095931318</v>
      </c>
      <c r="F33" s="35">
        <v>47.989063326865406</v>
      </c>
      <c r="H33" s="10">
        <v>1983</v>
      </c>
      <c r="I33" s="11">
        <v>2754</v>
      </c>
      <c r="J33" s="11">
        <v>1384</v>
      </c>
      <c r="K33" s="11">
        <v>1370</v>
      </c>
      <c r="L33" s="35">
        <v>101.02189781021897</v>
      </c>
      <c r="M33" s="35">
        <v>18.66871837282529</v>
      </c>
    </row>
    <row r="34" spans="1:13" ht="12.75">
      <c r="A34" s="10">
        <v>1928</v>
      </c>
      <c r="B34" s="11">
        <v>3721</v>
      </c>
      <c r="C34" s="11">
        <v>1803</v>
      </c>
      <c r="D34" s="11">
        <v>1918</v>
      </c>
      <c r="E34" s="35">
        <v>94.00417101147028</v>
      </c>
      <c r="F34" s="35">
        <v>32.53390223217018</v>
      </c>
      <c r="H34" s="10">
        <v>1984</v>
      </c>
      <c r="I34" s="11">
        <v>1679</v>
      </c>
      <c r="J34" s="11">
        <v>858</v>
      </c>
      <c r="K34" s="11">
        <v>821</v>
      </c>
      <c r="L34" s="35">
        <v>104.50669914738124</v>
      </c>
      <c r="M34" s="35">
        <v>11.442396156336253</v>
      </c>
    </row>
    <row r="35" spans="1:13" ht="12.75">
      <c r="A35" s="10">
        <v>1929</v>
      </c>
      <c r="B35" s="11">
        <v>4244</v>
      </c>
      <c r="C35" s="11">
        <v>2027</v>
      </c>
      <c r="D35" s="11">
        <v>2217</v>
      </c>
      <c r="E35" s="35">
        <v>91.4298601714028</v>
      </c>
      <c r="F35" s="35">
        <v>36.90418737309838</v>
      </c>
      <c r="H35" s="10">
        <v>1985</v>
      </c>
      <c r="I35" s="11">
        <v>1751</v>
      </c>
      <c r="J35" s="11">
        <v>880</v>
      </c>
      <c r="K35" s="11">
        <v>871</v>
      </c>
      <c r="L35" s="35">
        <v>101.0332950631458</v>
      </c>
      <c r="M35" s="35">
        <v>12.025933709701789</v>
      </c>
    </row>
    <row r="36" spans="1:13" ht="12.75">
      <c r="A36" s="10">
        <v>1930</v>
      </c>
      <c r="B36" s="11">
        <v>4131</v>
      </c>
      <c r="C36" s="11">
        <v>1978</v>
      </c>
      <c r="D36" s="11">
        <v>2153</v>
      </c>
      <c r="E36" s="35">
        <v>91.87180678123549</v>
      </c>
      <c r="F36" s="35">
        <v>35.689447379447685</v>
      </c>
      <c r="H36" s="10">
        <v>1986</v>
      </c>
      <c r="I36" s="11">
        <v>1660</v>
      </c>
      <c r="J36" s="11">
        <v>837</v>
      </c>
      <c r="K36" s="11">
        <v>823</v>
      </c>
      <c r="L36" s="35">
        <v>101.70109356014581</v>
      </c>
      <c r="M36" s="35">
        <v>11.48741228737907</v>
      </c>
    </row>
    <row r="37" spans="1:13" ht="12.75">
      <c r="A37" s="10">
        <v>1931</v>
      </c>
      <c r="B37" s="11">
        <v>3672</v>
      </c>
      <c r="C37" s="11">
        <v>1777</v>
      </c>
      <c r="D37" s="11">
        <v>1895</v>
      </c>
      <c r="E37" s="35">
        <v>93.7730870712401</v>
      </c>
      <c r="F37" s="35">
        <v>31.97575694244886</v>
      </c>
      <c r="H37" s="10">
        <v>1987</v>
      </c>
      <c r="I37" s="11">
        <v>1753</v>
      </c>
      <c r="J37" s="11">
        <v>912</v>
      </c>
      <c r="K37" s="11">
        <v>841</v>
      </c>
      <c r="L37" s="35">
        <v>108.4423305588585</v>
      </c>
      <c r="M37" s="35">
        <v>12.216198135165646</v>
      </c>
    </row>
    <row r="38" spans="1:13" ht="12.75">
      <c r="A38" s="10">
        <v>1932</v>
      </c>
      <c r="B38" s="11">
        <v>6792</v>
      </c>
      <c r="C38" s="11">
        <v>3271</v>
      </c>
      <c r="D38" s="11">
        <v>3521</v>
      </c>
      <c r="E38" s="35">
        <v>92.89974439079806</v>
      </c>
      <c r="F38" s="35">
        <v>59.31800020087073</v>
      </c>
      <c r="H38" s="10">
        <v>1988</v>
      </c>
      <c r="I38" s="11">
        <v>1780</v>
      </c>
      <c r="J38" s="11">
        <v>891</v>
      </c>
      <c r="K38" s="11">
        <v>889</v>
      </c>
      <c r="L38" s="35">
        <v>100.22497187851518</v>
      </c>
      <c r="M38" s="35">
        <v>12.486145989702436</v>
      </c>
    </row>
    <row r="39" spans="1:13" ht="12.75">
      <c r="A39" s="10">
        <v>1933</v>
      </c>
      <c r="B39" s="11">
        <v>4673</v>
      </c>
      <c r="C39" s="11">
        <v>2257</v>
      </c>
      <c r="D39" s="11">
        <v>2416</v>
      </c>
      <c r="E39" s="35">
        <v>93.41887417218543</v>
      </c>
      <c r="F39" s="35">
        <v>40.10556354195722</v>
      </c>
      <c r="H39" s="10">
        <v>1989</v>
      </c>
      <c r="I39" s="11">
        <v>1879</v>
      </c>
      <c r="J39" s="11">
        <v>963</v>
      </c>
      <c r="K39" s="11">
        <v>916</v>
      </c>
      <c r="L39" s="35">
        <v>105.13100436681222</v>
      </c>
      <c r="M39" s="35">
        <v>13.256947727128415</v>
      </c>
    </row>
    <row r="40" spans="1:13" ht="12.75">
      <c r="A40" s="10">
        <v>1934</v>
      </c>
      <c r="B40" s="11">
        <v>4895</v>
      </c>
      <c r="C40" s="11">
        <v>2374</v>
      </c>
      <c r="D40" s="11">
        <v>2521</v>
      </c>
      <c r="E40" s="35">
        <v>94.16898056326855</v>
      </c>
      <c r="F40" s="35">
        <v>41.439504249771424</v>
      </c>
      <c r="H40" s="10">
        <v>1990</v>
      </c>
      <c r="I40" s="11">
        <v>1913</v>
      </c>
      <c r="J40" s="11">
        <v>989</v>
      </c>
      <c r="K40" s="11">
        <v>924</v>
      </c>
      <c r="L40" s="35">
        <v>107.03463203463204</v>
      </c>
      <c r="M40" s="35">
        <v>13.567183444206465</v>
      </c>
    </row>
    <row r="41" spans="1:13" ht="12.75">
      <c r="A41" s="10">
        <v>1935</v>
      </c>
      <c r="B41" s="11">
        <v>5001</v>
      </c>
      <c r="C41" s="11">
        <v>2424</v>
      </c>
      <c r="D41" s="11">
        <v>2577</v>
      </c>
      <c r="E41" s="35">
        <v>94.0628637951106</v>
      </c>
      <c r="F41" s="35">
        <v>41.98375553550066</v>
      </c>
      <c r="H41" s="10">
        <v>1991</v>
      </c>
      <c r="I41" s="11">
        <v>1526</v>
      </c>
      <c r="J41" s="11">
        <v>784</v>
      </c>
      <c r="K41" s="11">
        <v>742</v>
      </c>
      <c r="L41" s="35">
        <v>105.66037735849056</v>
      </c>
      <c r="M41" s="35">
        <v>10.965164405610485</v>
      </c>
    </row>
    <row r="42" spans="1:13" ht="12.75">
      <c r="A42" s="10">
        <v>1936</v>
      </c>
      <c r="B42" s="11">
        <v>5019</v>
      </c>
      <c r="C42" s="11">
        <v>2448</v>
      </c>
      <c r="D42" s="11">
        <v>2571</v>
      </c>
      <c r="E42" s="35">
        <v>95.21586931155193</v>
      </c>
      <c r="F42" s="35">
        <v>41.819249853145195</v>
      </c>
      <c r="H42" s="10">
        <v>1992</v>
      </c>
      <c r="I42" s="15">
        <v>1772</v>
      </c>
      <c r="J42" s="11">
        <v>922</v>
      </c>
      <c r="K42" s="11">
        <v>850</v>
      </c>
      <c r="L42" s="35">
        <v>108.47058823529412</v>
      </c>
      <c r="M42" s="35">
        <v>12.895009733112595</v>
      </c>
    </row>
    <row r="43" spans="1:13" ht="12.75">
      <c r="A43" s="10">
        <v>1937</v>
      </c>
      <c r="B43" s="11">
        <v>4845</v>
      </c>
      <c r="C43" s="11">
        <v>2295</v>
      </c>
      <c r="D43" s="11">
        <v>2550</v>
      </c>
      <c r="E43" s="35">
        <v>90</v>
      </c>
      <c r="F43" s="35">
        <v>39.870964556399514</v>
      </c>
      <c r="H43" s="10">
        <v>1993</v>
      </c>
      <c r="I43" s="15">
        <v>3311</v>
      </c>
      <c r="J43" s="11">
        <v>1673</v>
      </c>
      <c r="K43" s="11">
        <v>1638</v>
      </c>
      <c r="L43" s="35">
        <v>102.13675213675214</v>
      </c>
      <c r="M43" s="35">
        <v>24.069496946786856</v>
      </c>
    </row>
    <row r="44" spans="1:13" ht="12.75">
      <c r="A44" s="10">
        <v>1938</v>
      </c>
      <c r="B44" s="11">
        <v>3877</v>
      </c>
      <c r="C44" s="11">
        <v>1872</v>
      </c>
      <c r="D44" s="11">
        <v>2005</v>
      </c>
      <c r="E44" s="35">
        <v>93.36658354114714</v>
      </c>
      <c r="F44" s="35">
        <v>31.638648604537295</v>
      </c>
      <c r="H44" s="10">
        <v>1994</v>
      </c>
      <c r="I44" s="15">
        <v>1647</v>
      </c>
      <c r="J44" s="11">
        <v>862</v>
      </c>
      <c r="K44" s="11">
        <v>785</v>
      </c>
      <c r="L44" s="35">
        <v>109.80891719745223</v>
      </c>
      <c r="M44" s="35">
        <v>12.05207197582268</v>
      </c>
    </row>
    <row r="45" spans="1:13" ht="12.75">
      <c r="A45" s="10">
        <v>1939</v>
      </c>
      <c r="B45" s="11">
        <v>3876</v>
      </c>
      <c r="C45" s="11">
        <v>1841</v>
      </c>
      <c r="D45" s="11">
        <v>2035</v>
      </c>
      <c r="E45" s="35">
        <v>90.46683046683047</v>
      </c>
      <c r="F45" s="35">
        <v>31.462698924862107</v>
      </c>
      <c r="H45" s="10">
        <v>1995</v>
      </c>
      <c r="I45" s="15">
        <v>1677</v>
      </c>
      <c r="J45" s="11">
        <v>843</v>
      </c>
      <c r="K45" s="11">
        <v>834</v>
      </c>
      <c r="L45" s="35">
        <v>101.07913669064747</v>
      </c>
      <c r="M45" s="35">
        <v>16.862151658815428</v>
      </c>
    </row>
    <row r="46" spans="1:13" ht="12.75">
      <c r="A46" s="10">
        <v>1940</v>
      </c>
      <c r="B46" s="11">
        <v>4616</v>
      </c>
      <c r="C46" s="11">
        <v>2109</v>
      </c>
      <c r="D46" s="11">
        <v>2507</v>
      </c>
      <c r="E46" s="35">
        <v>84.12445153570005</v>
      </c>
      <c r="F46" s="35">
        <v>37.02233290424</v>
      </c>
      <c r="H46" s="10">
        <v>1996</v>
      </c>
      <c r="I46" s="15">
        <v>1828</v>
      </c>
      <c r="J46" s="11">
        <v>932</v>
      </c>
      <c r="K46" s="11">
        <v>896</v>
      </c>
      <c r="L46" s="35">
        <v>104.01785714285714</v>
      </c>
      <c r="M46" s="35">
        <v>13.569286499005315</v>
      </c>
    </row>
    <row r="47" spans="1:13" ht="12.75">
      <c r="A47" s="10">
        <v>1941</v>
      </c>
      <c r="B47" s="11">
        <v>4149</v>
      </c>
      <c r="C47" s="11">
        <v>1878</v>
      </c>
      <c r="D47" s="11">
        <v>2271</v>
      </c>
      <c r="E47" s="35">
        <v>82.69484808454426</v>
      </c>
      <c r="F47" s="35">
        <v>32.74380282690532</v>
      </c>
      <c r="H47" s="10">
        <v>1997</v>
      </c>
      <c r="I47" s="15">
        <v>1932</v>
      </c>
      <c r="J47" s="11">
        <v>985</v>
      </c>
      <c r="K47" s="11">
        <v>947</v>
      </c>
      <c r="L47" s="35">
        <v>104.01267159450897</v>
      </c>
      <c r="M47" s="35">
        <v>14.441242754151297</v>
      </c>
    </row>
    <row r="48" spans="1:13" ht="12.75">
      <c r="A48" s="10">
        <v>1942</v>
      </c>
      <c r="B48" s="11">
        <v>3861</v>
      </c>
      <c r="C48" s="11">
        <v>1635</v>
      </c>
      <c r="D48" s="11">
        <v>2226</v>
      </c>
      <c r="E48" s="35">
        <v>73.45013477088949</v>
      </c>
      <c r="F48" s="35">
        <v>30.067868810329454</v>
      </c>
      <c r="H48" s="10">
        <v>1998</v>
      </c>
      <c r="I48" s="15">
        <v>2287</v>
      </c>
      <c r="J48" s="11">
        <v>1161</v>
      </c>
      <c r="K48" s="11">
        <v>1126</v>
      </c>
      <c r="L48" s="35">
        <v>103.10834813499112</v>
      </c>
      <c r="M48" s="35">
        <v>17.198656895443147</v>
      </c>
    </row>
    <row r="49" spans="1:13" ht="12.75">
      <c r="A49" s="10">
        <v>1943</v>
      </c>
      <c r="B49" s="11">
        <v>3136</v>
      </c>
      <c r="C49" s="11">
        <v>1412</v>
      </c>
      <c r="D49" s="11">
        <v>1724</v>
      </c>
      <c r="E49" s="35">
        <v>81.90255220417633</v>
      </c>
      <c r="F49" s="35">
        <v>24.159036720040984</v>
      </c>
      <c r="H49" s="10">
        <v>1999</v>
      </c>
      <c r="I49" s="15">
        <v>2378</v>
      </c>
      <c r="J49" s="11">
        <v>1172</v>
      </c>
      <c r="K49" s="11">
        <v>1206</v>
      </c>
      <c r="L49" s="35">
        <v>97.18076285240464</v>
      </c>
      <c r="M49" s="35">
        <v>17.960182471828645</v>
      </c>
    </row>
    <row r="50" spans="1:13" ht="12.75">
      <c r="A50" s="10">
        <v>1944</v>
      </c>
      <c r="B50" s="11">
        <v>965</v>
      </c>
      <c r="C50" s="11">
        <v>452</v>
      </c>
      <c r="D50" s="11">
        <v>513</v>
      </c>
      <c r="E50" s="35">
        <v>88.10916179337231</v>
      </c>
      <c r="F50" s="35">
        <v>7.417713345734622</v>
      </c>
      <c r="H50" s="10">
        <v>2000</v>
      </c>
      <c r="I50" s="15">
        <v>2500</v>
      </c>
      <c r="J50" s="11">
        <v>1302</v>
      </c>
      <c r="K50" s="11">
        <v>1198</v>
      </c>
      <c r="L50" s="35">
        <v>108.68113522537564</v>
      </c>
      <c r="M50" s="35">
        <v>18.950879320800485</v>
      </c>
    </row>
    <row r="51" spans="1:13" ht="12.75">
      <c r="A51" s="10">
        <v>1945</v>
      </c>
      <c r="B51" s="11">
        <v>3181</v>
      </c>
      <c r="C51" s="11">
        <v>1491</v>
      </c>
      <c r="D51" s="11">
        <v>1690</v>
      </c>
      <c r="E51" s="35">
        <v>88.22485207100593</v>
      </c>
      <c r="F51" s="35">
        <v>24.41167554956967</v>
      </c>
      <c r="H51" s="10">
        <v>2001</v>
      </c>
      <c r="I51" s="15">
        <v>2955</v>
      </c>
      <c r="J51" s="11">
        <v>1533</v>
      </c>
      <c r="K51" s="11">
        <v>1422</v>
      </c>
      <c r="L51" s="35">
        <v>107.80590717299579</v>
      </c>
      <c r="M51" s="35">
        <v>22.493291975108946</v>
      </c>
    </row>
    <row r="52" spans="1:13" ht="12.75">
      <c r="A52" s="10">
        <v>1946</v>
      </c>
      <c r="B52" s="11">
        <v>4936</v>
      </c>
      <c r="C52" s="11">
        <v>2320</v>
      </c>
      <c r="D52" s="11">
        <v>2616</v>
      </c>
      <c r="E52" s="35">
        <v>88.68501529051987</v>
      </c>
      <c r="F52" s="35">
        <v>37.357713732138535</v>
      </c>
      <c r="H52" s="10">
        <v>2002</v>
      </c>
      <c r="I52" s="15">
        <v>3381</v>
      </c>
      <c r="J52" s="11">
        <v>1765</v>
      </c>
      <c r="K52" s="11">
        <v>1616</v>
      </c>
      <c r="L52" s="35">
        <v>109.22029702970298</v>
      </c>
      <c r="M52" s="35">
        <v>25.88810915731563</v>
      </c>
    </row>
    <row r="53" spans="1:13" ht="12.75">
      <c r="A53" s="10">
        <v>1947</v>
      </c>
      <c r="B53" s="11">
        <v>3389</v>
      </c>
      <c r="C53" s="11">
        <v>1605</v>
      </c>
      <c r="D53" s="11">
        <v>1784</v>
      </c>
      <c r="E53" s="35">
        <v>89.96636771300447</v>
      </c>
      <c r="F53" s="35">
        <v>25.217274837787965</v>
      </c>
      <c r="H53" s="10">
        <v>2003</v>
      </c>
      <c r="I53" s="15">
        <v>4366</v>
      </c>
      <c r="J53" s="11">
        <v>2147</v>
      </c>
      <c r="K53" s="11">
        <v>2219</v>
      </c>
      <c r="L53" s="35">
        <v>96.75529517800811</v>
      </c>
      <c r="M53" s="35">
        <v>33.41701619569543</v>
      </c>
    </row>
    <row r="54" spans="1:13" ht="12.75">
      <c r="A54" s="10">
        <v>1948</v>
      </c>
      <c r="B54" s="11">
        <v>2792</v>
      </c>
      <c r="C54" s="11">
        <v>1457</v>
      </c>
      <c r="D54" s="11">
        <v>1335</v>
      </c>
      <c r="E54" s="35">
        <v>109.13857677902621</v>
      </c>
      <c r="F54" s="35">
        <v>20.490615195493827</v>
      </c>
      <c r="H54" s="10">
        <v>2004</v>
      </c>
      <c r="I54" s="15">
        <v>4056</v>
      </c>
      <c r="J54" s="11">
        <v>1921</v>
      </c>
      <c r="K54" s="11">
        <v>2135</v>
      </c>
      <c r="L54" s="35">
        <v>89.97658079625293</v>
      </c>
      <c r="M54" s="35">
        <v>30.839181575565878</v>
      </c>
    </row>
    <row r="55" spans="1:13" ht="12.75">
      <c r="A55" s="10">
        <v>1949</v>
      </c>
      <c r="B55" s="11">
        <v>2865</v>
      </c>
      <c r="C55" s="11">
        <v>1392</v>
      </c>
      <c r="D55" s="11">
        <v>1473</v>
      </c>
      <c r="E55" s="35">
        <v>94.5010183299389</v>
      </c>
      <c r="F55" s="35">
        <v>20.816228666090254</v>
      </c>
      <c r="H55" s="10">
        <v>2005</v>
      </c>
      <c r="I55" s="15">
        <v>3797</v>
      </c>
      <c r="J55" s="11">
        <v>1870</v>
      </c>
      <c r="K55" s="11">
        <v>1927</v>
      </c>
      <c r="L55" s="35">
        <v>97.04203425012975</v>
      </c>
      <c r="M55" s="35">
        <v>28.72402393542579</v>
      </c>
    </row>
    <row r="56" spans="1:13" ht="12.75">
      <c r="A56" s="10">
        <v>1950</v>
      </c>
      <c r="B56" s="11">
        <v>2593</v>
      </c>
      <c r="C56" s="11">
        <v>1193</v>
      </c>
      <c r="D56" s="11">
        <v>1400</v>
      </c>
      <c r="E56" s="35">
        <v>85.21428571428571</v>
      </c>
      <c r="F56" s="35">
        <v>18.698800046152073</v>
      </c>
      <c r="H56" s="10">
        <v>2006</v>
      </c>
      <c r="I56" s="15">
        <v>3962</v>
      </c>
      <c r="J56" s="11">
        <v>1935</v>
      </c>
      <c r="K56" s="11">
        <v>2027</v>
      </c>
      <c r="L56" s="35">
        <v>95.46127281697089</v>
      </c>
      <c r="M56" s="35">
        <v>29.82479251745488</v>
      </c>
    </row>
    <row r="57" spans="1:13" ht="12.75">
      <c r="A57" s="10">
        <v>1951</v>
      </c>
      <c r="B57" s="11">
        <v>2959</v>
      </c>
      <c r="C57" s="11">
        <v>1410</v>
      </c>
      <c r="D57" s="11">
        <v>1549</v>
      </c>
      <c r="E57" s="35">
        <v>91.02646868947708</v>
      </c>
      <c r="F57" s="35">
        <v>21.64815708997264</v>
      </c>
      <c r="H57" s="21">
        <v>2007</v>
      </c>
      <c r="I57" s="11">
        <v>4008</v>
      </c>
      <c r="J57" s="11">
        <v>1909</v>
      </c>
      <c r="K57" s="11">
        <v>2099</v>
      </c>
      <c r="L57" s="35">
        <v>90.94807050976655</v>
      </c>
      <c r="M57" s="35">
        <v>30.044414459998873</v>
      </c>
    </row>
    <row r="58" spans="1:13" ht="12.75">
      <c r="A58" s="10">
        <v>1952</v>
      </c>
      <c r="B58" s="11">
        <v>2921</v>
      </c>
      <c r="C58" s="11">
        <v>1446</v>
      </c>
      <c r="D58" s="11">
        <v>1475</v>
      </c>
      <c r="E58" s="35">
        <v>98.03389830508475</v>
      </c>
      <c r="F58" s="35">
        <v>21.72579091622443</v>
      </c>
      <c r="H58" s="10">
        <v>2008</v>
      </c>
      <c r="I58" s="11">
        <v>4409</v>
      </c>
      <c r="J58" s="11">
        <v>2093</v>
      </c>
      <c r="K58" s="11">
        <v>2316</v>
      </c>
      <c r="L58" s="35">
        <v>90.3713298791019</v>
      </c>
      <c r="M58" s="35">
        <v>32.89623398183208</v>
      </c>
    </row>
    <row r="59" spans="1:13" ht="12.75">
      <c r="A59" s="10">
        <v>1953</v>
      </c>
      <c r="B59" s="11">
        <v>3279</v>
      </c>
      <c r="C59" s="11">
        <v>1624</v>
      </c>
      <c r="D59" s="11">
        <v>1655</v>
      </c>
      <c r="E59" s="35">
        <v>98.12688821752266</v>
      </c>
      <c r="F59" s="35">
        <v>24.1283904104549</v>
      </c>
      <c r="H59" s="10">
        <v>2009</v>
      </c>
      <c r="I59" s="11">
        <v>4104</v>
      </c>
      <c r="J59" s="11">
        <v>1949</v>
      </c>
      <c r="K59" s="11">
        <v>2155</v>
      </c>
      <c r="L59" s="35">
        <v>90.44083526682135</v>
      </c>
      <c r="M59" s="35">
        <v>30.464200481755995</v>
      </c>
    </row>
    <row r="60" spans="1:13" ht="12.75">
      <c r="A60" s="10">
        <v>1954</v>
      </c>
      <c r="B60" s="11">
        <v>3485</v>
      </c>
      <c r="C60" s="11">
        <v>1749</v>
      </c>
      <c r="D60" s="11">
        <v>1736</v>
      </c>
      <c r="E60" s="35">
        <v>100.74884792626729</v>
      </c>
      <c r="F60" s="35">
        <v>25.195472767561824</v>
      </c>
      <c r="H60" s="10">
        <v>2010</v>
      </c>
      <c r="I60" s="11">
        <v>4013</v>
      </c>
      <c r="J60" s="11">
        <v>1836</v>
      </c>
      <c r="K60" s="11">
        <v>2177</v>
      </c>
      <c r="L60" s="35">
        <v>84.3</v>
      </c>
      <c r="M60" s="35">
        <v>29.7</v>
      </c>
    </row>
    <row r="61" spans="1:13" ht="12.75">
      <c r="A61" s="10">
        <v>1955</v>
      </c>
      <c r="B61" s="11">
        <v>3699</v>
      </c>
      <c r="C61" s="11">
        <v>1793</v>
      </c>
      <c r="D61" s="11">
        <v>1906</v>
      </c>
      <c r="E61" s="35">
        <v>94.07135362014691</v>
      </c>
      <c r="F61" s="35">
        <v>26.353286502044714</v>
      </c>
      <c r="H61" s="10">
        <v>2011</v>
      </c>
      <c r="I61" s="11">
        <f>J61+K61</f>
        <v>3839</v>
      </c>
      <c r="J61" s="11">
        <v>1889</v>
      </c>
      <c r="K61" s="11">
        <v>1950</v>
      </c>
      <c r="L61" s="35">
        <f>J61/K61*100</f>
        <v>96.87179487179488</v>
      </c>
      <c r="M61" s="35">
        <f>I61/(('TAV.3.1ok'!I121+'TAV.3.1ok'!I122)/2)*1000</f>
        <v>28.685217287345328</v>
      </c>
    </row>
    <row r="62" spans="1:13" ht="12.75">
      <c r="A62" s="17"/>
      <c r="B62" s="44"/>
      <c r="C62" s="44"/>
      <c r="D62" s="44"/>
      <c r="E62" s="37"/>
      <c r="F62" s="37"/>
      <c r="G62" s="18"/>
      <c r="H62" s="18">
        <v>2012</v>
      </c>
      <c r="I62" s="19">
        <v>3765</v>
      </c>
      <c r="J62" s="19">
        <v>1910</v>
      </c>
      <c r="K62" s="19">
        <v>1855</v>
      </c>
      <c r="L62" s="37">
        <f>J62/K62*100</f>
        <v>102.96495956873315</v>
      </c>
      <c r="M62" s="37">
        <f>I62/(('TAV.3.1ok'!I122+'TAV.3.1ok'!I123)/2)*1000</f>
        <v>28.507933383055008</v>
      </c>
    </row>
  </sheetData>
  <mergeCells count="3">
    <mergeCell ref="A1:M1"/>
    <mergeCell ref="B2:D3"/>
    <mergeCell ref="I2:K3"/>
  </mergeCells>
  <printOptions/>
  <pageMargins left="0.46" right="0.38" top="0.67" bottom="0.59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0" zoomScaleNormal="70" workbookViewId="0" topLeftCell="A1">
      <selection activeCell="M62" sqref="A2:M62"/>
    </sheetView>
  </sheetViews>
  <sheetFormatPr defaultColWidth="9.00390625" defaultRowHeight="15.75"/>
  <cols>
    <col min="1" max="1" width="6.125" style="23" customWidth="1"/>
    <col min="2" max="2" width="6.75390625" style="21" bestFit="1" customWidth="1"/>
    <col min="3" max="3" width="7.125" style="21" bestFit="1" customWidth="1"/>
    <col min="4" max="4" width="8.00390625" style="21" bestFit="1" customWidth="1"/>
    <col min="5" max="5" width="8.875" style="21" bestFit="1" customWidth="1"/>
    <col min="6" max="6" width="10.50390625" style="32" customWidth="1"/>
    <col min="7" max="7" width="1.625" style="21" customWidth="1"/>
    <col min="8" max="8" width="6.25390625" style="21" bestFit="1" customWidth="1"/>
    <col min="9" max="9" width="6.75390625" style="21" bestFit="1" customWidth="1"/>
    <col min="10" max="10" width="7.125" style="21" bestFit="1" customWidth="1"/>
    <col min="11" max="11" width="8.00390625" style="21" bestFit="1" customWidth="1"/>
    <col min="12" max="12" width="8.875" style="21" bestFit="1" customWidth="1"/>
    <col min="13" max="13" width="10.50390625" style="21" customWidth="1"/>
    <col min="14" max="16384" width="9.00390625" style="21" customWidth="1"/>
  </cols>
  <sheetData>
    <row r="1" spans="1:14" ht="36" customHeight="1">
      <c r="A1" s="330" t="s">
        <v>309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213"/>
    </row>
    <row r="2" spans="1:13" ht="12.75" customHeight="1">
      <c r="A2" s="2"/>
      <c r="B2" s="331" t="s">
        <v>67</v>
      </c>
      <c r="C2" s="331"/>
      <c r="D2" s="331"/>
      <c r="E2" s="39" t="s">
        <v>23</v>
      </c>
      <c r="F2" s="40" t="s">
        <v>19</v>
      </c>
      <c r="G2" s="33"/>
      <c r="H2" s="34"/>
      <c r="I2" s="331" t="s">
        <v>67</v>
      </c>
      <c r="J2" s="331"/>
      <c r="K2" s="331"/>
      <c r="L2" s="39" t="s">
        <v>23</v>
      </c>
      <c r="M2" s="40" t="s">
        <v>19</v>
      </c>
    </row>
    <row r="3" spans="1:13" ht="12.75">
      <c r="A3" s="4" t="s">
        <v>0</v>
      </c>
      <c r="B3" s="332"/>
      <c r="C3" s="332"/>
      <c r="D3" s="332"/>
      <c r="E3" s="41" t="s">
        <v>24</v>
      </c>
      <c r="F3" s="42" t="s">
        <v>26</v>
      </c>
      <c r="G3" s="33"/>
      <c r="H3" s="36" t="s">
        <v>0</v>
      </c>
      <c r="I3" s="333"/>
      <c r="J3" s="333"/>
      <c r="K3" s="333"/>
      <c r="L3" s="41" t="s">
        <v>24</v>
      </c>
      <c r="M3" s="42" t="s">
        <v>26</v>
      </c>
    </row>
    <row r="4" spans="1:13" ht="12.75">
      <c r="A4" s="6"/>
      <c r="B4" s="24" t="s">
        <v>1</v>
      </c>
      <c r="C4" s="24" t="s">
        <v>20</v>
      </c>
      <c r="D4" s="24" t="s">
        <v>21</v>
      </c>
      <c r="E4" s="27" t="s">
        <v>25</v>
      </c>
      <c r="F4" s="43" t="s">
        <v>31</v>
      </c>
      <c r="G4" s="33"/>
      <c r="H4" s="38"/>
      <c r="I4" s="24" t="s">
        <v>1</v>
      </c>
      <c r="J4" s="24" t="s">
        <v>20</v>
      </c>
      <c r="K4" s="24" t="s">
        <v>21</v>
      </c>
      <c r="L4" s="27" t="s">
        <v>25</v>
      </c>
      <c r="M4" s="43" t="s">
        <v>31</v>
      </c>
    </row>
    <row r="5" spans="1:6" ht="12.75">
      <c r="A5" s="7"/>
      <c r="B5" s="5"/>
      <c r="C5" s="5"/>
      <c r="D5" s="5"/>
      <c r="E5" s="5"/>
      <c r="F5" s="31"/>
    </row>
    <row r="6" spans="1:13" ht="12.75">
      <c r="A6" s="10">
        <v>1900</v>
      </c>
      <c r="B6" s="11">
        <v>2032</v>
      </c>
      <c r="C6" s="11">
        <v>1051</v>
      </c>
      <c r="D6" s="11">
        <v>981</v>
      </c>
      <c r="E6" s="35">
        <v>107.13557594291538</v>
      </c>
      <c r="F6" s="35">
        <v>25.09850421808031</v>
      </c>
      <c r="H6" s="10">
        <v>1956</v>
      </c>
      <c r="I6" s="11">
        <v>2890</v>
      </c>
      <c r="J6" s="11">
        <v>1418</v>
      </c>
      <c r="K6" s="11">
        <v>1472</v>
      </c>
      <c r="L6" s="35">
        <v>96.33152173913044</v>
      </c>
      <c r="M6" s="35">
        <v>20.332353065330874</v>
      </c>
    </row>
    <row r="7" spans="1:13" ht="12.75">
      <c r="A7" s="10">
        <v>1901</v>
      </c>
      <c r="B7" s="11">
        <v>2314</v>
      </c>
      <c r="C7" s="11">
        <v>1193</v>
      </c>
      <c r="D7" s="11">
        <v>1121</v>
      </c>
      <c r="E7" s="35">
        <v>106.4228367528992</v>
      </c>
      <c r="F7" s="35">
        <v>28.078775891567872</v>
      </c>
      <c r="H7" s="10">
        <v>1957</v>
      </c>
      <c r="I7" s="11">
        <v>3063</v>
      </c>
      <c r="J7" s="11">
        <v>1534</v>
      </c>
      <c r="K7" s="11">
        <v>1529</v>
      </c>
      <c r="L7" s="35">
        <v>100.32701111837802</v>
      </c>
      <c r="M7" s="35">
        <v>21.27896071416166</v>
      </c>
    </row>
    <row r="8" spans="1:13" ht="12.75">
      <c r="A8" s="10">
        <v>1902</v>
      </c>
      <c r="B8" s="11">
        <v>2864</v>
      </c>
      <c r="C8" s="11">
        <v>1529</v>
      </c>
      <c r="D8" s="11">
        <v>1335</v>
      </c>
      <c r="E8" s="35">
        <v>114.53183520599251</v>
      </c>
      <c r="F8" s="35">
        <v>34.488364391727124</v>
      </c>
      <c r="H8" s="10">
        <v>1958</v>
      </c>
      <c r="I8" s="11">
        <v>3263</v>
      </c>
      <c r="J8" s="11">
        <v>1610</v>
      </c>
      <c r="K8" s="11">
        <v>1653</v>
      </c>
      <c r="L8" s="35">
        <v>97.39866908650939</v>
      </c>
      <c r="M8" s="35">
        <v>22.386958893207414</v>
      </c>
    </row>
    <row r="9" spans="1:13" ht="12.75">
      <c r="A9" s="10">
        <v>1903</v>
      </c>
      <c r="B9" s="11">
        <v>2686</v>
      </c>
      <c r="C9" s="11">
        <v>1410</v>
      </c>
      <c r="D9" s="11">
        <v>1276</v>
      </c>
      <c r="E9" s="35">
        <v>110.50156739811912</v>
      </c>
      <c r="F9" s="35">
        <v>31.83030159388517</v>
      </c>
      <c r="H9" s="10">
        <v>1959</v>
      </c>
      <c r="I9" s="11">
        <v>3338</v>
      </c>
      <c r="J9" s="11">
        <v>1673</v>
      </c>
      <c r="K9" s="11">
        <v>1665</v>
      </c>
      <c r="L9" s="35">
        <v>100.48048048048048</v>
      </c>
      <c r="M9" s="35">
        <v>22.58694247366943</v>
      </c>
    </row>
    <row r="10" spans="1:13" ht="12.75">
      <c r="A10" s="10">
        <v>1904</v>
      </c>
      <c r="B10" s="11">
        <v>3084</v>
      </c>
      <c r="C10" s="11">
        <v>1594</v>
      </c>
      <c r="D10" s="11">
        <v>1490</v>
      </c>
      <c r="E10" s="35">
        <v>106.97986577181209</v>
      </c>
      <c r="F10" s="35">
        <v>35.96753125583131</v>
      </c>
      <c r="H10" s="10">
        <v>1960</v>
      </c>
      <c r="I10" s="11">
        <v>3489</v>
      </c>
      <c r="J10" s="11">
        <v>1763</v>
      </c>
      <c r="K10" s="11">
        <v>1726</v>
      </c>
      <c r="L10" s="35">
        <v>102.14368482039397</v>
      </c>
      <c r="M10" s="35">
        <v>23.27466303771376</v>
      </c>
    </row>
    <row r="11" spans="1:13" ht="12.75">
      <c r="A11" s="10">
        <v>1905</v>
      </c>
      <c r="B11" s="11">
        <v>2939</v>
      </c>
      <c r="C11" s="11">
        <v>1565</v>
      </c>
      <c r="D11" s="11">
        <v>1374</v>
      </c>
      <c r="E11" s="35">
        <v>113.90101892285298</v>
      </c>
      <c r="F11" s="35">
        <v>33.695820411251816</v>
      </c>
      <c r="H11" s="10">
        <v>1961</v>
      </c>
      <c r="I11" s="11">
        <v>3606</v>
      </c>
      <c r="J11" s="11">
        <v>1794</v>
      </c>
      <c r="K11" s="11">
        <v>1812</v>
      </c>
      <c r="L11" s="35">
        <v>99.00662251655629</v>
      </c>
      <c r="M11" s="35">
        <v>23.756975235033302</v>
      </c>
    </row>
    <row r="12" spans="1:13" ht="12.75">
      <c r="A12" s="10">
        <v>1906</v>
      </c>
      <c r="B12" s="11">
        <v>3501</v>
      </c>
      <c r="C12" s="11">
        <v>1903</v>
      </c>
      <c r="D12" s="11">
        <v>1598</v>
      </c>
      <c r="E12" s="35">
        <v>119.0863579474343</v>
      </c>
      <c r="F12" s="35">
        <v>39.444331778543905</v>
      </c>
      <c r="H12" s="10">
        <v>1962</v>
      </c>
      <c r="I12" s="11">
        <v>3832</v>
      </c>
      <c r="J12" s="11">
        <v>1862</v>
      </c>
      <c r="K12" s="11">
        <v>1970</v>
      </c>
      <c r="L12" s="35">
        <v>94.51776649746193</v>
      </c>
      <c r="M12" s="35">
        <v>24.898395443957494</v>
      </c>
    </row>
    <row r="13" spans="1:13" ht="12.75">
      <c r="A13" s="10">
        <v>1907</v>
      </c>
      <c r="B13" s="11">
        <v>3407</v>
      </c>
      <c r="C13" s="11">
        <v>1838</v>
      </c>
      <c r="D13" s="11">
        <v>1569</v>
      </c>
      <c r="E13" s="35">
        <v>117.144678138942</v>
      </c>
      <c r="F13" s="35">
        <v>37.79235833411906</v>
      </c>
      <c r="H13" s="10">
        <v>1963</v>
      </c>
      <c r="I13" s="11">
        <v>4177</v>
      </c>
      <c r="J13" s="11">
        <v>2043</v>
      </c>
      <c r="K13" s="11">
        <v>2134</v>
      </c>
      <c r="L13" s="35">
        <v>95.73570759137769</v>
      </c>
      <c r="M13" s="35">
        <v>26.76912034248068</v>
      </c>
    </row>
    <row r="14" spans="1:13" ht="12.75">
      <c r="A14" s="10">
        <v>1908</v>
      </c>
      <c r="B14" s="11">
        <v>2941</v>
      </c>
      <c r="C14" s="11">
        <v>1569</v>
      </c>
      <c r="D14" s="11">
        <v>1372</v>
      </c>
      <c r="E14" s="35">
        <v>114.35860058309038</v>
      </c>
      <c r="F14" s="35">
        <v>32.12732953179961</v>
      </c>
      <c r="H14" s="10">
        <v>1964</v>
      </c>
      <c r="I14" s="11">
        <v>4091</v>
      </c>
      <c r="J14" s="11">
        <v>2044</v>
      </c>
      <c r="K14" s="11">
        <v>2047</v>
      </c>
      <c r="L14" s="35">
        <v>99.8534440644846</v>
      </c>
      <c r="M14" s="35">
        <v>26.003909167474454</v>
      </c>
    </row>
    <row r="15" spans="1:13" ht="12.75">
      <c r="A15" s="10">
        <v>1909</v>
      </c>
      <c r="B15" s="11">
        <v>2615</v>
      </c>
      <c r="C15" s="11">
        <v>1336</v>
      </c>
      <c r="D15" s="11">
        <v>1279</v>
      </c>
      <c r="E15" s="35">
        <v>104.45660672400312</v>
      </c>
      <c r="F15" s="35">
        <v>27.951173628628844</v>
      </c>
      <c r="H15" s="10">
        <v>1965</v>
      </c>
      <c r="I15" s="11">
        <v>3594</v>
      </c>
      <c r="J15" s="11">
        <v>1780</v>
      </c>
      <c r="K15" s="11">
        <v>1814</v>
      </c>
      <c r="L15" s="35">
        <v>98.12568908489526</v>
      </c>
      <c r="M15" s="35">
        <v>22.760232288625584</v>
      </c>
    </row>
    <row r="16" spans="1:13" ht="12.75">
      <c r="A16" s="10">
        <v>1910</v>
      </c>
      <c r="B16" s="11">
        <v>2838</v>
      </c>
      <c r="C16" s="11">
        <v>1454</v>
      </c>
      <c r="D16" s="11">
        <v>1384</v>
      </c>
      <c r="E16" s="35">
        <v>105.0578034682081</v>
      </c>
      <c r="F16" s="35">
        <v>29.523442945270318</v>
      </c>
      <c r="H16" s="10">
        <v>1966</v>
      </c>
      <c r="I16" s="11">
        <v>4087</v>
      </c>
      <c r="J16" s="11">
        <v>2078</v>
      </c>
      <c r="K16" s="11">
        <v>2009</v>
      </c>
      <c r="L16" s="35">
        <v>103.43454454952712</v>
      </c>
      <c r="M16" s="35">
        <v>25.893063611280937</v>
      </c>
    </row>
    <row r="17" spans="1:13" ht="12.75">
      <c r="A17" s="10">
        <v>1911</v>
      </c>
      <c r="B17" s="11">
        <v>2609</v>
      </c>
      <c r="C17" s="11">
        <v>1319</v>
      </c>
      <c r="D17" s="11">
        <v>1290</v>
      </c>
      <c r="E17" s="35">
        <v>102.24806201550388</v>
      </c>
      <c r="F17" s="35">
        <v>27.07836014530358</v>
      </c>
      <c r="H17" s="10">
        <v>1967</v>
      </c>
      <c r="I17" s="11">
        <v>3929</v>
      </c>
      <c r="J17" s="11">
        <v>1902</v>
      </c>
      <c r="K17" s="11">
        <v>2027</v>
      </c>
      <c r="L17" s="35">
        <v>93.8332511100148</v>
      </c>
      <c r="M17" s="35">
        <v>24.95855063809784</v>
      </c>
    </row>
    <row r="18" spans="1:13" ht="12.75">
      <c r="A18" s="10">
        <v>1912</v>
      </c>
      <c r="B18" s="11">
        <v>3720</v>
      </c>
      <c r="C18" s="11">
        <v>1937</v>
      </c>
      <c r="D18" s="11">
        <v>1783</v>
      </c>
      <c r="E18" s="35">
        <v>108.63712843522153</v>
      </c>
      <c r="F18" s="35">
        <v>38.81610868510432</v>
      </c>
      <c r="H18" s="10">
        <v>1968</v>
      </c>
      <c r="I18" s="11">
        <v>4178</v>
      </c>
      <c r="J18" s="11">
        <v>2060</v>
      </c>
      <c r="K18" s="11">
        <v>2118</v>
      </c>
      <c r="L18" s="35">
        <v>97.26156751652503</v>
      </c>
      <c r="M18" s="35">
        <v>26.62325041977181</v>
      </c>
    </row>
    <row r="19" spans="1:13" ht="12.75">
      <c r="A19" s="10">
        <v>1913</v>
      </c>
      <c r="B19" s="11">
        <v>3289</v>
      </c>
      <c r="C19" s="11">
        <v>1654</v>
      </c>
      <c r="D19" s="11">
        <v>1635</v>
      </c>
      <c r="E19" s="35">
        <v>101.16207951070338</v>
      </c>
      <c r="F19" s="35">
        <v>33.64860786430066</v>
      </c>
      <c r="H19" s="10">
        <v>1969</v>
      </c>
      <c r="I19" s="11">
        <v>3967</v>
      </c>
      <c r="J19" s="11">
        <v>1991</v>
      </c>
      <c r="K19" s="11">
        <v>1976</v>
      </c>
      <c r="L19" s="35">
        <v>100.75910931174089</v>
      </c>
      <c r="M19" s="35">
        <v>25.360315293861934</v>
      </c>
    </row>
    <row r="20" spans="1:13" ht="12.75">
      <c r="A20" s="10">
        <v>1914</v>
      </c>
      <c r="B20" s="11">
        <v>3396</v>
      </c>
      <c r="C20" s="11">
        <v>1743</v>
      </c>
      <c r="D20" s="11">
        <v>1653</v>
      </c>
      <c r="E20" s="35">
        <v>105.44464609800363</v>
      </c>
      <c r="F20" s="35">
        <v>33.8087060404689</v>
      </c>
      <c r="H20" s="10">
        <v>1970</v>
      </c>
      <c r="I20" s="11">
        <v>3978</v>
      </c>
      <c r="J20" s="11">
        <v>1988</v>
      </c>
      <c r="K20" s="11">
        <v>1990</v>
      </c>
      <c r="L20" s="35">
        <v>99.89949748743719</v>
      </c>
      <c r="M20" s="35">
        <v>25.5</v>
      </c>
    </row>
    <row r="21" spans="1:13" ht="12.75">
      <c r="A21" s="10">
        <v>1915</v>
      </c>
      <c r="B21" s="11">
        <v>3163</v>
      </c>
      <c r="C21" s="11">
        <v>1626</v>
      </c>
      <c r="D21" s="11">
        <v>1537</v>
      </c>
      <c r="E21" s="35">
        <v>105.79050097592713</v>
      </c>
      <c r="F21" s="35">
        <v>30.827107972847195</v>
      </c>
      <c r="H21" s="10">
        <v>1971</v>
      </c>
      <c r="I21" s="11">
        <v>2727</v>
      </c>
      <c r="J21" s="11">
        <v>1294</v>
      </c>
      <c r="K21" s="11">
        <v>1433</v>
      </c>
      <c r="L21" s="35">
        <v>90.30006978367062</v>
      </c>
      <c r="M21" s="35">
        <v>17.652999132562567</v>
      </c>
    </row>
    <row r="22" spans="1:13" ht="12.75">
      <c r="A22" s="10">
        <v>1916</v>
      </c>
      <c r="B22" s="11">
        <v>2524</v>
      </c>
      <c r="C22" s="11">
        <v>1280</v>
      </c>
      <c r="D22" s="11">
        <v>1244</v>
      </c>
      <c r="E22" s="35">
        <v>102.89389067524115</v>
      </c>
      <c r="F22" s="35">
        <v>24.252906697415202</v>
      </c>
      <c r="H22" s="10">
        <v>1972</v>
      </c>
      <c r="I22" s="11">
        <v>2517</v>
      </c>
      <c r="J22" s="11">
        <v>1168</v>
      </c>
      <c r="K22" s="11">
        <v>1349</v>
      </c>
      <c r="L22" s="35">
        <v>86.5826538176427</v>
      </c>
      <c r="M22" s="35">
        <v>16.35249136735284</v>
      </c>
    </row>
    <row r="23" spans="1:13" ht="12.75">
      <c r="A23" s="10">
        <v>1917</v>
      </c>
      <c r="B23" s="11">
        <v>2507</v>
      </c>
      <c r="C23" s="11">
        <v>1215</v>
      </c>
      <c r="D23" s="11">
        <v>1292</v>
      </c>
      <c r="E23" s="35">
        <v>94.04024767801857</v>
      </c>
      <c r="F23" s="35">
        <v>23.867666309651316</v>
      </c>
      <c r="H23" s="10">
        <v>1973</v>
      </c>
      <c r="I23" s="11">
        <v>2102</v>
      </c>
      <c r="J23" s="11">
        <v>1017</v>
      </c>
      <c r="K23" s="11">
        <v>1085</v>
      </c>
      <c r="L23" s="35">
        <v>93.73271889400921</v>
      </c>
      <c r="M23" s="35">
        <v>13.558141334915762</v>
      </c>
    </row>
    <row r="24" spans="1:13" ht="12.75">
      <c r="A24" s="10">
        <v>1918</v>
      </c>
      <c r="B24" s="11">
        <v>1829</v>
      </c>
      <c r="C24" s="11">
        <v>886</v>
      </c>
      <c r="D24" s="11">
        <v>943</v>
      </c>
      <c r="E24" s="35">
        <v>93.95546129374337</v>
      </c>
      <c r="F24" s="35">
        <v>17.472046159063446</v>
      </c>
      <c r="H24" s="10">
        <v>1974</v>
      </c>
      <c r="I24" s="11">
        <v>2521</v>
      </c>
      <c r="J24" s="11">
        <v>1180</v>
      </c>
      <c r="K24" s="11">
        <v>1341</v>
      </c>
      <c r="L24" s="35">
        <v>87.99403430275913</v>
      </c>
      <c r="M24" s="35">
        <v>16.21899829510728</v>
      </c>
    </row>
    <row r="25" spans="1:13" ht="12.75">
      <c r="A25" s="10">
        <v>1919</v>
      </c>
      <c r="B25" s="11">
        <v>2997</v>
      </c>
      <c r="C25" s="11">
        <v>1478</v>
      </c>
      <c r="D25" s="11">
        <v>1519</v>
      </c>
      <c r="E25" s="35">
        <v>97.30085582620146</v>
      </c>
      <c r="F25" s="35">
        <v>28.717074058813946</v>
      </c>
      <c r="H25" s="10">
        <v>1975</v>
      </c>
      <c r="I25" s="11">
        <v>2067</v>
      </c>
      <c r="J25" s="11">
        <v>999</v>
      </c>
      <c r="K25" s="11">
        <v>1068</v>
      </c>
      <c r="L25" s="35">
        <v>93.53932584269663</v>
      </c>
      <c r="M25" s="35">
        <v>13.29876212780194</v>
      </c>
    </row>
    <row r="26" spans="1:13" ht="12.75">
      <c r="A26" s="10">
        <v>1920</v>
      </c>
      <c r="B26" s="11">
        <v>2610</v>
      </c>
      <c r="C26" s="11">
        <v>1251</v>
      </c>
      <c r="D26" s="11">
        <v>1359</v>
      </c>
      <c r="E26" s="35">
        <v>92.05298013245033</v>
      </c>
      <c r="F26" s="35">
        <v>24.65241045791144</v>
      </c>
      <c r="H26" s="10">
        <v>1976</v>
      </c>
      <c r="I26" s="11">
        <v>1949</v>
      </c>
      <c r="J26" s="11">
        <v>941</v>
      </c>
      <c r="K26" s="11">
        <v>1008</v>
      </c>
      <c r="L26" s="35">
        <v>93.35317460317461</v>
      </c>
      <c r="M26" s="35">
        <v>12.551924005796169</v>
      </c>
    </row>
    <row r="27" spans="1:13" ht="12.75">
      <c r="A27" s="10">
        <v>1921</v>
      </c>
      <c r="B27" s="11">
        <v>2305</v>
      </c>
      <c r="C27" s="11">
        <v>1114</v>
      </c>
      <c r="D27" s="11">
        <v>1191</v>
      </c>
      <c r="E27" s="35">
        <v>93.53484466834593</v>
      </c>
      <c r="F27" s="35">
        <v>21.73328870387569</v>
      </c>
      <c r="H27" s="10">
        <v>1977</v>
      </c>
      <c r="I27" s="11">
        <v>2208</v>
      </c>
      <c r="J27" s="11">
        <v>1087</v>
      </c>
      <c r="K27" s="11">
        <v>1121</v>
      </c>
      <c r="L27" s="35">
        <v>96.96699375557539</v>
      </c>
      <c r="M27" s="35">
        <v>14.261493000048443</v>
      </c>
    </row>
    <row r="28" spans="1:13" ht="12.75">
      <c r="A28" s="10">
        <v>1922</v>
      </c>
      <c r="B28" s="11">
        <v>1975</v>
      </c>
      <c r="C28" s="11">
        <v>900</v>
      </c>
      <c r="D28" s="11">
        <v>1075</v>
      </c>
      <c r="E28" s="35">
        <v>83.72093023255815</v>
      </c>
      <c r="F28" s="35">
        <v>18.700526455327047</v>
      </c>
      <c r="H28" s="10">
        <v>1978</v>
      </c>
      <c r="I28" s="11">
        <v>1914</v>
      </c>
      <c r="J28" s="11">
        <v>933</v>
      </c>
      <c r="K28" s="11">
        <v>981</v>
      </c>
      <c r="L28" s="35">
        <v>95.10703363914374</v>
      </c>
      <c r="M28" s="35">
        <v>12.418894368024915</v>
      </c>
    </row>
    <row r="29" spans="1:13" ht="12.75">
      <c r="A29" s="10">
        <v>1923</v>
      </c>
      <c r="B29" s="11">
        <v>2142</v>
      </c>
      <c r="C29" s="11">
        <v>1049</v>
      </c>
      <c r="D29" s="11">
        <v>1093</v>
      </c>
      <c r="E29" s="35">
        <v>95.97438243366881</v>
      </c>
      <c r="F29" s="35">
        <v>19.91326295826303</v>
      </c>
      <c r="H29" s="10">
        <v>1979</v>
      </c>
      <c r="I29" s="11">
        <v>2101</v>
      </c>
      <c r="J29" s="11">
        <v>1008</v>
      </c>
      <c r="K29" s="11">
        <v>1093</v>
      </c>
      <c r="L29" s="35">
        <v>92.22323879231473</v>
      </c>
      <c r="M29" s="35">
        <v>13.70877498621619</v>
      </c>
    </row>
    <row r="30" spans="1:13" ht="12.75">
      <c r="A30" s="10">
        <v>1924</v>
      </c>
      <c r="B30" s="11">
        <v>2852</v>
      </c>
      <c r="C30" s="11">
        <v>1406</v>
      </c>
      <c r="D30" s="11">
        <v>1446</v>
      </c>
      <c r="E30" s="35">
        <v>97.23374827109267</v>
      </c>
      <c r="F30" s="35">
        <v>26.01145525518952</v>
      </c>
      <c r="H30" s="10">
        <v>1980</v>
      </c>
      <c r="I30" s="11">
        <v>2238</v>
      </c>
      <c r="J30" s="11">
        <v>1080</v>
      </c>
      <c r="K30" s="11">
        <v>1158</v>
      </c>
      <c r="L30" s="35">
        <v>93.26424870466322</v>
      </c>
      <c r="M30" s="35">
        <v>14.704577933277484</v>
      </c>
    </row>
    <row r="31" spans="1:13" ht="12.75">
      <c r="A31" s="10">
        <v>1925</v>
      </c>
      <c r="B31" s="11">
        <v>3580</v>
      </c>
      <c r="C31" s="11">
        <v>1941</v>
      </c>
      <c r="D31" s="11">
        <v>1639</v>
      </c>
      <c r="E31" s="35">
        <v>118.42586943258084</v>
      </c>
      <c r="F31" s="35">
        <v>32.24165026815507</v>
      </c>
      <c r="H31" s="10">
        <v>1981</v>
      </c>
      <c r="I31" s="11">
        <v>1885</v>
      </c>
      <c r="J31" s="11">
        <v>904</v>
      </c>
      <c r="K31" s="11">
        <v>981</v>
      </c>
      <c r="L31" s="35">
        <v>92.15086646279306</v>
      </c>
      <c r="M31" s="35">
        <v>12.535453387731216</v>
      </c>
    </row>
    <row r="32" spans="1:13" ht="12.75">
      <c r="A32" s="10">
        <v>1926</v>
      </c>
      <c r="B32" s="11">
        <v>3620</v>
      </c>
      <c r="C32" s="11">
        <v>1804</v>
      </c>
      <c r="D32" s="11">
        <v>1816</v>
      </c>
      <c r="E32" s="35">
        <v>99.33920704845815</v>
      </c>
      <c r="F32" s="35">
        <v>32.21930488184771</v>
      </c>
      <c r="H32" s="10">
        <v>1982</v>
      </c>
      <c r="I32" s="11">
        <v>2073</v>
      </c>
      <c r="J32" s="11">
        <v>1022</v>
      </c>
      <c r="K32" s="11">
        <v>1051</v>
      </c>
      <c r="L32" s="35">
        <v>97.2407231208373</v>
      </c>
      <c r="M32" s="35">
        <v>13.968296750501153</v>
      </c>
    </row>
    <row r="33" spans="1:13" ht="12.75">
      <c r="A33" s="10">
        <v>1927</v>
      </c>
      <c r="B33" s="11">
        <v>5175</v>
      </c>
      <c r="C33" s="11">
        <v>2633</v>
      </c>
      <c r="D33" s="11">
        <v>2542</v>
      </c>
      <c r="E33" s="35">
        <v>103.57985837922897</v>
      </c>
      <c r="F33" s="35">
        <v>45.642970541541715</v>
      </c>
      <c r="H33" s="10">
        <v>1983</v>
      </c>
      <c r="I33" s="11">
        <v>2093</v>
      </c>
      <c r="J33" s="11">
        <v>1025</v>
      </c>
      <c r="K33" s="11">
        <v>1068</v>
      </c>
      <c r="L33" s="35">
        <v>95.97378277153558</v>
      </c>
      <c r="M33" s="35">
        <v>14.187954812753569</v>
      </c>
    </row>
    <row r="34" spans="1:13" ht="12.75">
      <c r="A34" s="10">
        <v>1928</v>
      </c>
      <c r="B34" s="11">
        <v>3543</v>
      </c>
      <c r="C34" s="11">
        <v>1748</v>
      </c>
      <c r="D34" s="11">
        <v>1795</v>
      </c>
      <c r="E34" s="35">
        <v>97.3816155988858</v>
      </c>
      <c r="F34" s="35">
        <v>30.977590864976875</v>
      </c>
      <c r="H34" s="10">
        <v>1984</v>
      </c>
      <c r="I34" s="11">
        <v>1831</v>
      </c>
      <c r="J34" s="11">
        <v>926</v>
      </c>
      <c r="K34" s="11">
        <v>905</v>
      </c>
      <c r="L34" s="35">
        <v>102.32044198895028</v>
      </c>
      <c r="M34" s="35">
        <v>12.478277166320238</v>
      </c>
    </row>
    <row r="35" spans="1:13" ht="12.75">
      <c r="A35" s="10">
        <v>1929</v>
      </c>
      <c r="B35" s="11">
        <v>4581</v>
      </c>
      <c r="C35" s="11">
        <v>2249</v>
      </c>
      <c r="D35" s="11">
        <v>2332</v>
      </c>
      <c r="E35" s="35">
        <v>96.44082332761577</v>
      </c>
      <c r="F35" s="35">
        <v>39.83460941474168</v>
      </c>
      <c r="H35" s="10">
        <v>1985</v>
      </c>
      <c r="I35" s="11">
        <v>1782</v>
      </c>
      <c r="J35" s="11">
        <v>893</v>
      </c>
      <c r="K35" s="11">
        <v>889</v>
      </c>
      <c r="L35" s="35">
        <v>100.44994375703038</v>
      </c>
      <c r="M35" s="35">
        <v>12.238842873037457</v>
      </c>
    </row>
    <row r="36" spans="1:13" ht="12.75">
      <c r="A36" s="10">
        <v>1930</v>
      </c>
      <c r="B36" s="11">
        <v>3902</v>
      </c>
      <c r="C36" s="11">
        <v>1990</v>
      </c>
      <c r="D36" s="11">
        <v>1912</v>
      </c>
      <c r="E36" s="35">
        <v>104.07949790794979</v>
      </c>
      <c r="F36" s="35">
        <v>33.71102001321832</v>
      </c>
      <c r="H36" s="10">
        <v>1986</v>
      </c>
      <c r="I36" s="11">
        <v>1646</v>
      </c>
      <c r="J36" s="11">
        <v>846</v>
      </c>
      <c r="K36" s="11">
        <v>800</v>
      </c>
      <c r="L36" s="35">
        <v>105.75</v>
      </c>
      <c r="M36" s="35">
        <v>11.390530497003585</v>
      </c>
    </row>
    <row r="37" spans="1:13" ht="12.75">
      <c r="A37" s="10">
        <v>1931</v>
      </c>
      <c r="B37" s="11">
        <v>3762</v>
      </c>
      <c r="C37" s="11">
        <v>1832</v>
      </c>
      <c r="D37" s="11">
        <v>1930</v>
      </c>
      <c r="E37" s="35">
        <v>94.92227979274611</v>
      </c>
      <c r="F37" s="35">
        <v>32.759476475352024</v>
      </c>
      <c r="H37" s="10">
        <v>1987</v>
      </c>
      <c r="I37" s="11">
        <v>1667</v>
      </c>
      <c r="J37" s="11">
        <v>828</v>
      </c>
      <c r="K37" s="11">
        <v>839</v>
      </c>
      <c r="L37" s="35">
        <v>98.68891537544697</v>
      </c>
      <c r="M37" s="35">
        <v>11.616886646503785</v>
      </c>
    </row>
    <row r="38" spans="1:13" ht="12.75">
      <c r="A38" s="10">
        <v>1932</v>
      </c>
      <c r="B38" s="11">
        <v>4855</v>
      </c>
      <c r="C38" s="11">
        <v>2434</v>
      </c>
      <c r="D38" s="11">
        <v>2421</v>
      </c>
      <c r="E38" s="35">
        <v>100.53696819496076</v>
      </c>
      <c r="F38" s="35">
        <v>42.40119125076964</v>
      </c>
      <c r="H38" s="10">
        <v>1988</v>
      </c>
      <c r="I38" s="11">
        <v>1631</v>
      </c>
      <c r="J38" s="11">
        <v>820</v>
      </c>
      <c r="K38" s="11">
        <v>811</v>
      </c>
      <c r="L38" s="35">
        <v>101.10974106041924</v>
      </c>
      <c r="M38" s="35">
        <v>11.440957364721728</v>
      </c>
    </row>
    <row r="39" spans="1:13" ht="12.75">
      <c r="A39" s="10">
        <v>1933</v>
      </c>
      <c r="B39" s="11">
        <v>3856</v>
      </c>
      <c r="C39" s="11">
        <v>1887</v>
      </c>
      <c r="D39" s="11">
        <v>1969</v>
      </c>
      <c r="E39" s="35">
        <v>95.83544946673437</v>
      </c>
      <c r="F39" s="35">
        <v>33.09374128349819</v>
      </c>
      <c r="H39" s="10">
        <v>1989</v>
      </c>
      <c r="I39" s="11">
        <v>1593</v>
      </c>
      <c r="J39" s="11">
        <v>803</v>
      </c>
      <c r="K39" s="11">
        <v>790</v>
      </c>
      <c r="L39" s="35">
        <v>101.64556962025317</v>
      </c>
      <c r="M39" s="35">
        <v>11.239125986862993</v>
      </c>
    </row>
    <row r="40" spans="1:13" ht="12.75">
      <c r="A40" s="10">
        <v>1934</v>
      </c>
      <c r="B40" s="11">
        <v>4254</v>
      </c>
      <c r="C40" s="11">
        <v>2119</v>
      </c>
      <c r="D40" s="11">
        <v>2135</v>
      </c>
      <c r="E40" s="35">
        <v>99.25058548009368</v>
      </c>
      <c r="F40" s="35">
        <v>36.01300328468389</v>
      </c>
      <c r="H40" s="10">
        <v>1990</v>
      </c>
      <c r="I40" s="11">
        <v>1740</v>
      </c>
      <c r="J40" s="11">
        <v>898</v>
      </c>
      <c r="K40" s="11">
        <v>842</v>
      </c>
      <c r="L40" s="35">
        <v>106.65083135391924</v>
      </c>
      <c r="M40" s="35">
        <v>12.34025049290081</v>
      </c>
    </row>
    <row r="41" spans="1:13" ht="12.75">
      <c r="A41" s="10">
        <v>1935</v>
      </c>
      <c r="B41" s="11">
        <v>5374</v>
      </c>
      <c r="C41" s="11">
        <v>2709</v>
      </c>
      <c r="D41" s="11">
        <v>2665</v>
      </c>
      <c r="E41" s="35">
        <v>101.65103189493433</v>
      </c>
      <c r="F41" s="35">
        <v>45.115117426070896</v>
      </c>
      <c r="H41" s="10">
        <v>1991</v>
      </c>
      <c r="I41" s="11">
        <v>1573</v>
      </c>
      <c r="J41" s="11">
        <v>825</v>
      </c>
      <c r="K41" s="11">
        <v>748</v>
      </c>
      <c r="L41" s="35">
        <v>110.29411764705883</v>
      </c>
      <c r="M41" s="35">
        <v>11.30288572085537</v>
      </c>
    </row>
    <row r="42" spans="1:13" ht="12.75">
      <c r="A42" s="10">
        <v>1936</v>
      </c>
      <c r="B42" s="11">
        <v>4082</v>
      </c>
      <c r="C42" s="11">
        <v>1982</v>
      </c>
      <c r="D42" s="11">
        <v>2100</v>
      </c>
      <c r="E42" s="35">
        <v>94.38095238095238</v>
      </c>
      <c r="F42" s="35">
        <v>34.011990018039185</v>
      </c>
      <c r="H42" s="10">
        <v>1992</v>
      </c>
      <c r="I42" s="15">
        <v>1476</v>
      </c>
      <c r="J42" s="11">
        <v>736</v>
      </c>
      <c r="K42" s="11">
        <v>740</v>
      </c>
      <c r="L42" s="35">
        <v>99.45945945945947</v>
      </c>
      <c r="M42" s="35">
        <v>10.740990048574599</v>
      </c>
    </row>
    <row r="43" spans="1:13" ht="12.75">
      <c r="A43" s="10">
        <v>1937</v>
      </c>
      <c r="B43" s="11">
        <v>4146</v>
      </c>
      <c r="C43" s="11">
        <v>1986</v>
      </c>
      <c r="D43" s="11">
        <v>2160</v>
      </c>
      <c r="E43" s="35">
        <v>91.94444444444444</v>
      </c>
      <c r="F43" s="35">
        <v>34.118682982627945</v>
      </c>
      <c r="H43" s="10">
        <v>1993</v>
      </c>
      <c r="I43" s="15">
        <v>1888</v>
      </c>
      <c r="J43" s="11">
        <v>978</v>
      </c>
      <c r="K43" s="11">
        <v>910</v>
      </c>
      <c r="L43" s="35">
        <v>107.47252747252747</v>
      </c>
      <c r="M43" s="35">
        <v>13.724920034893865</v>
      </c>
    </row>
    <row r="44" spans="1:13" ht="12.75">
      <c r="A44" s="10">
        <v>1938</v>
      </c>
      <c r="B44" s="11">
        <v>4196</v>
      </c>
      <c r="C44" s="11">
        <v>2057</v>
      </c>
      <c r="D44" s="11">
        <v>2139</v>
      </c>
      <c r="E44" s="35">
        <v>96.16643291257597</v>
      </c>
      <c r="F44" s="35">
        <v>34.241880202382895</v>
      </c>
      <c r="H44" s="10">
        <v>1994</v>
      </c>
      <c r="I44" s="15">
        <v>1724</v>
      </c>
      <c r="J44" s="11">
        <v>896</v>
      </c>
      <c r="K44" s="11">
        <v>828</v>
      </c>
      <c r="L44" s="35">
        <v>108.21256038647343</v>
      </c>
      <c r="M44" s="35">
        <v>12.61552646406697</v>
      </c>
    </row>
    <row r="45" spans="1:13" ht="12.75">
      <c r="A45" s="10">
        <v>1939</v>
      </c>
      <c r="B45" s="11">
        <v>3789</v>
      </c>
      <c r="C45" s="11">
        <v>1822</v>
      </c>
      <c r="D45" s="11">
        <v>1967</v>
      </c>
      <c r="E45" s="35">
        <v>92.62836807320794</v>
      </c>
      <c r="F45" s="35">
        <v>30.756492834443375</v>
      </c>
      <c r="H45" s="10">
        <v>1995</v>
      </c>
      <c r="I45" s="15">
        <v>1792</v>
      </c>
      <c r="J45" s="11">
        <v>940</v>
      </c>
      <c r="K45" s="11">
        <v>852</v>
      </c>
      <c r="L45" s="35">
        <v>110.32863849765258</v>
      </c>
      <c r="M45" s="35">
        <v>18.01847094370736</v>
      </c>
    </row>
    <row r="46" spans="1:13" ht="12.75">
      <c r="A46" s="10">
        <v>1940</v>
      </c>
      <c r="B46" s="11">
        <v>3382</v>
      </c>
      <c r="C46" s="11">
        <v>1549</v>
      </c>
      <c r="D46" s="11">
        <v>1833</v>
      </c>
      <c r="E46" s="35">
        <v>84.506273867976</v>
      </c>
      <c r="F46" s="35">
        <v>27.125114792491267</v>
      </c>
      <c r="H46" s="10">
        <v>1996</v>
      </c>
      <c r="I46" s="15">
        <v>1602</v>
      </c>
      <c r="J46" s="11">
        <v>848</v>
      </c>
      <c r="K46" s="11">
        <v>754</v>
      </c>
      <c r="L46" s="35">
        <v>112.46684350132625</v>
      </c>
      <c r="M46" s="35">
        <v>11.891683244751922</v>
      </c>
    </row>
    <row r="47" spans="1:13" ht="12.75">
      <c r="A47" s="10">
        <v>1941</v>
      </c>
      <c r="B47" s="11">
        <v>2836</v>
      </c>
      <c r="C47" s="11">
        <v>1269</v>
      </c>
      <c r="D47" s="11">
        <v>1567</v>
      </c>
      <c r="E47" s="35">
        <v>80.98276962348436</v>
      </c>
      <c r="F47" s="35">
        <v>22.381640110171965</v>
      </c>
      <c r="H47" s="10">
        <v>1997</v>
      </c>
      <c r="I47" s="15">
        <v>1917</v>
      </c>
      <c r="J47" s="11">
        <v>1010</v>
      </c>
      <c r="K47" s="11">
        <v>907</v>
      </c>
      <c r="L47" s="35">
        <v>111.3561190738699</v>
      </c>
      <c r="M47" s="35">
        <v>14.329121304196706</v>
      </c>
    </row>
    <row r="48" spans="1:13" ht="12.75">
      <c r="A48" s="10">
        <v>1942</v>
      </c>
      <c r="B48" s="11">
        <v>2900</v>
      </c>
      <c r="C48" s="11">
        <v>1251</v>
      </c>
      <c r="D48" s="11">
        <v>1649</v>
      </c>
      <c r="E48" s="35">
        <v>75.8641600970285</v>
      </c>
      <c r="F48" s="35">
        <v>22.5839988474373</v>
      </c>
      <c r="H48" s="10">
        <v>1998</v>
      </c>
      <c r="I48" s="15">
        <v>1871</v>
      </c>
      <c r="J48" s="11">
        <v>987</v>
      </c>
      <c r="K48" s="11">
        <v>884</v>
      </c>
      <c r="L48" s="35">
        <v>111.65158371040724</v>
      </c>
      <c r="M48" s="35">
        <v>14.07026106312817</v>
      </c>
    </row>
    <row r="49" spans="1:13" ht="12.75">
      <c r="A49" s="10">
        <v>1943</v>
      </c>
      <c r="B49" s="11">
        <v>2358</v>
      </c>
      <c r="C49" s="11">
        <v>976</v>
      </c>
      <c r="D49" s="11">
        <v>1382</v>
      </c>
      <c r="E49" s="35">
        <v>70.62228654124458</v>
      </c>
      <c r="F49" s="35">
        <v>18.16550018681653</v>
      </c>
      <c r="H49" s="10">
        <v>1999</v>
      </c>
      <c r="I49" s="15">
        <v>1855</v>
      </c>
      <c r="J49" s="11">
        <v>924</v>
      </c>
      <c r="K49" s="11">
        <v>931</v>
      </c>
      <c r="L49" s="35">
        <v>99.24812030075188</v>
      </c>
      <c r="M49" s="35">
        <v>14.010150750732606</v>
      </c>
    </row>
    <row r="50" spans="1:13" ht="12.75">
      <c r="A50" s="10">
        <v>1944</v>
      </c>
      <c r="B50" s="11">
        <v>1938</v>
      </c>
      <c r="C50" s="11">
        <v>877</v>
      </c>
      <c r="D50" s="11">
        <v>1061</v>
      </c>
      <c r="E50" s="35">
        <v>82.6578699340245</v>
      </c>
      <c r="F50" s="35">
        <v>14.896920688117822</v>
      </c>
      <c r="H50" s="10">
        <v>2000</v>
      </c>
      <c r="I50" s="15">
        <v>1917</v>
      </c>
      <c r="J50" s="11">
        <v>1001</v>
      </c>
      <c r="K50" s="11">
        <v>916</v>
      </c>
      <c r="L50" s="35">
        <v>109.27947598253276</v>
      </c>
      <c r="M50" s="35">
        <v>14.531534263189812</v>
      </c>
    </row>
    <row r="51" spans="1:13" ht="12.75">
      <c r="A51" s="10">
        <v>1945</v>
      </c>
      <c r="B51" s="11">
        <v>1689</v>
      </c>
      <c r="C51" s="11">
        <v>840</v>
      </c>
      <c r="D51" s="11">
        <v>849</v>
      </c>
      <c r="E51" s="35">
        <v>98.93992932862191</v>
      </c>
      <c r="F51" s="35">
        <v>12.961747879039034</v>
      </c>
      <c r="H51" s="10">
        <v>2001</v>
      </c>
      <c r="I51" s="15">
        <v>1983</v>
      </c>
      <c r="J51" s="11">
        <v>1031</v>
      </c>
      <c r="K51" s="11">
        <v>952</v>
      </c>
      <c r="L51" s="35">
        <v>108.29831932773108</v>
      </c>
      <c r="M51" s="35">
        <v>15.094483244210165</v>
      </c>
    </row>
    <row r="52" spans="1:13" ht="12.75">
      <c r="A52" s="10">
        <v>1946</v>
      </c>
      <c r="B52" s="11">
        <v>3678</v>
      </c>
      <c r="C52" s="11">
        <v>1718</v>
      </c>
      <c r="D52" s="11">
        <v>1960</v>
      </c>
      <c r="E52" s="35">
        <v>87.65306122448979</v>
      </c>
      <c r="F52" s="35">
        <v>27.83664325502543</v>
      </c>
      <c r="H52" s="10">
        <v>2002</v>
      </c>
      <c r="I52" s="15">
        <v>3302</v>
      </c>
      <c r="J52" s="11">
        <v>1639</v>
      </c>
      <c r="K52" s="11">
        <v>1663</v>
      </c>
      <c r="L52" s="35">
        <v>98.55682501503308</v>
      </c>
      <c r="M52" s="35">
        <v>25.283211013740377</v>
      </c>
    </row>
    <row r="53" spans="1:13" ht="12.75">
      <c r="A53" s="10">
        <v>1947</v>
      </c>
      <c r="B53" s="11">
        <v>2291</v>
      </c>
      <c r="C53" s="11">
        <v>1026</v>
      </c>
      <c r="D53" s="11">
        <v>1265</v>
      </c>
      <c r="E53" s="35">
        <v>81.10671936758894</v>
      </c>
      <c r="F53" s="35">
        <v>17.047145663432346</v>
      </c>
      <c r="H53" s="10">
        <v>2003</v>
      </c>
      <c r="I53" s="15">
        <v>2535</v>
      </c>
      <c r="J53" s="11">
        <v>1454</v>
      </c>
      <c r="K53" s="11">
        <v>1081</v>
      </c>
      <c r="L53" s="35">
        <v>134.50508788159112</v>
      </c>
      <c r="M53" s="35">
        <v>19.402688056822704</v>
      </c>
    </row>
    <row r="54" spans="1:13" ht="12.75">
      <c r="A54" s="10">
        <v>1948</v>
      </c>
      <c r="B54" s="11">
        <v>2208</v>
      </c>
      <c r="C54" s="11">
        <v>1004</v>
      </c>
      <c r="D54" s="11">
        <v>1204</v>
      </c>
      <c r="E54" s="35">
        <v>83.38870431893687</v>
      </c>
      <c r="F54" s="35">
        <v>16.204612590132655</v>
      </c>
      <c r="H54" s="10">
        <v>2004</v>
      </c>
      <c r="I54" s="15">
        <v>2404</v>
      </c>
      <c r="J54" s="11">
        <v>1266</v>
      </c>
      <c r="K54" s="11">
        <v>1138</v>
      </c>
      <c r="L54" s="35">
        <v>111.24780316344464</v>
      </c>
      <c r="M54" s="35">
        <v>18.278449829304826</v>
      </c>
    </row>
    <row r="55" spans="1:13" ht="12.75">
      <c r="A55" s="10">
        <v>1949</v>
      </c>
      <c r="B55" s="11">
        <v>2458</v>
      </c>
      <c r="C55" s="11">
        <v>1232</v>
      </c>
      <c r="D55" s="11">
        <v>1226</v>
      </c>
      <c r="E55" s="35">
        <v>100.48939641109298</v>
      </c>
      <c r="F55" s="35">
        <v>17.859089026614257</v>
      </c>
      <c r="H55" s="10">
        <v>2005</v>
      </c>
      <c r="I55" s="15">
        <v>2342</v>
      </c>
      <c r="J55" s="11">
        <v>1217</v>
      </c>
      <c r="K55" s="11">
        <v>1125</v>
      </c>
      <c r="L55" s="35">
        <v>108.17777777777778</v>
      </c>
      <c r="M55" s="35">
        <v>17.71705663860079</v>
      </c>
    </row>
    <row r="56" spans="1:13" ht="12.75">
      <c r="A56" s="10">
        <v>1950</v>
      </c>
      <c r="B56" s="11">
        <v>2228</v>
      </c>
      <c r="C56" s="11">
        <v>1102</v>
      </c>
      <c r="D56" s="11">
        <v>1126</v>
      </c>
      <c r="E56" s="35">
        <v>97.86856127886323</v>
      </c>
      <c r="F56" s="35">
        <v>16.066689742702202</v>
      </c>
      <c r="H56" s="10">
        <v>2006</v>
      </c>
      <c r="I56" s="15">
        <v>2478</v>
      </c>
      <c r="J56" s="11">
        <v>1293</v>
      </c>
      <c r="K56" s="11">
        <v>1185</v>
      </c>
      <c r="L56" s="35">
        <v>109.11392405063292</v>
      </c>
      <c r="M56" s="35">
        <v>18.653668818337504</v>
      </c>
    </row>
    <row r="57" spans="1:13" ht="12.75">
      <c r="A57" s="10">
        <v>1951</v>
      </c>
      <c r="B57" s="11">
        <v>2328</v>
      </c>
      <c r="C57" s="11">
        <v>1172</v>
      </c>
      <c r="D57" s="11">
        <v>1156</v>
      </c>
      <c r="E57" s="35">
        <v>101.3840830449827</v>
      </c>
      <c r="F57" s="35">
        <v>17.03173697379395</v>
      </c>
      <c r="H57" s="21">
        <v>2007</v>
      </c>
      <c r="I57" s="11">
        <v>2823</v>
      </c>
      <c r="J57" s="11">
        <v>1447</v>
      </c>
      <c r="K57" s="11">
        <v>1376</v>
      </c>
      <c r="L57" s="35">
        <v>105.15988372093024</v>
      </c>
      <c r="M57" s="35">
        <v>21.16152246022376</v>
      </c>
    </row>
    <row r="58" spans="1:13" ht="12.75">
      <c r="A58" s="10">
        <v>1952</v>
      </c>
      <c r="B58" s="11">
        <v>2886</v>
      </c>
      <c r="C58" s="11">
        <v>1452</v>
      </c>
      <c r="D58" s="11">
        <v>1434</v>
      </c>
      <c r="E58" s="35">
        <v>101.25523012552303</v>
      </c>
      <c r="F58" s="35">
        <v>21.465468190422357</v>
      </c>
      <c r="H58" s="21">
        <v>2008</v>
      </c>
      <c r="I58" s="11">
        <v>2777</v>
      </c>
      <c r="J58" s="11">
        <v>1448</v>
      </c>
      <c r="K58" s="11">
        <v>1329</v>
      </c>
      <c r="L58" s="35">
        <v>108.95410082769</v>
      </c>
      <c r="M58" s="35">
        <v>20.719628434463075</v>
      </c>
    </row>
    <row r="59" spans="1:13" ht="12.75">
      <c r="A59" s="10">
        <v>1953</v>
      </c>
      <c r="B59" s="11">
        <v>1527</v>
      </c>
      <c r="C59" s="11">
        <v>775</v>
      </c>
      <c r="D59" s="11">
        <v>752</v>
      </c>
      <c r="E59" s="35">
        <v>103.05851063829788</v>
      </c>
      <c r="F59" s="35">
        <v>11.236368452810195</v>
      </c>
      <c r="H59" s="21">
        <v>2009</v>
      </c>
      <c r="I59" s="11">
        <v>2820</v>
      </c>
      <c r="J59" s="11">
        <v>1408</v>
      </c>
      <c r="K59" s="11">
        <v>1412</v>
      </c>
      <c r="L59" s="35">
        <v>99.71671388101983</v>
      </c>
      <c r="M59" s="35">
        <v>20.933003255007772</v>
      </c>
    </row>
    <row r="60" spans="1:13" ht="12.75">
      <c r="A60" s="10">
        <v>1954</v>
      </c>
      <c r="B60" s="11">
        <v>1714</v>
      </c>
      <c r="C60" s="11">
        <v>810</v>
      </c>
      <c r="D60" s="11">
        <v>904</v>
      </c>
      <c r="E60" s="35">
        <v>89.60176991150442</v>
      </c>
      <c r="F60" s="35">
        <v>12.391690193285786</v>
      </c>
      <c r="H60" s="10">
        <v>2010</v>
      </c>
      <c r="I60" s="11">
        <v>2775</v>
      </c>
      <c r="J60" s="11">
        <v>1376</v>
      </c>
      <c r="K60" s="11">
        <v>1399</v>
      </c>
      <c r="L60" s="35">
        <v>98.4</v>
      </c>
      <c r="M60" s="35">
        <v>20.5</v>
      </c>
    </row>
    <row r="61" spans="1:13" ht="12.75">
      <c r="A61" s="10">
        <v>1955</v>
      </c>
      <c r="B61" s="11">
        <v>2678</v>
      </c>
      <c r="C61" s="11">
        <v>1331</v>
      </c>
      <c r="D61" s="11">
        <v>1347</v>
      </c>
      <c r="E61" s="35">
        <v>98.81217520415738</v>
      </c>
      <c r="F61" s="35">
        <v>19.079237970390846</v>
      </c>
      <c r="H61" s="10">
        <v>2011</v>
      </c>
      <c r="I61" s="11">
        <f>J61+K61</f>
        <v>2950</v>
      </c>
      <c r="J61" s="11">
        <v>1488</v>
      </c>
      <c r="K61" s="11">
        <v>1462</v>
      </c>
      <c r="L61" s="35">
        <f>J61/K61*100</f>
        <v>101.77838577291382</v>
      </c>
      <c r="M61" s="35">
        <f>I61/(('TAV.3.1ok'!I121+'TAV.3.1ok'!I122)/2)*1000</f>
        <v>22.04256082252376</v>
      </c>
    </row>
    <row r="62" spans="1:13" ht="12.75">
      <c r="A62" s="17"/>
      <c r="B62" s="44"/>
      <c r="C62" s="44"/>
      <c r="D62" s="44"/>
      <c r="E62" s="37"/>
      <c r="F62" s="37"/>
      <c r="G62" s="18"/>
      <c r="H62" s="18">
        <v>2012</v>
      </c>
      <c r="I62" s="19">
        <v>3271</v>
      </c>
      <c r="J62" s="19">
        <v>1652</v>
      </c>
      <c r="K62" s="19">
        <v>1619</v>
      </c>
      <c r="L62" s="37">
        <f>J62/K62*100</f>
        <v>102.03829524397776</v>
      </c>
      <c r="M62" s="37">
        <f>I62/(('TAV.3.1ok'!I122+'TAV.3.1ok'!I123)/2)*1000</f>
        <v>24.767450224694002</v>
      </c>
    </row>
  </sheetData>
  <mergeCells count="3">
    <mergeCell ref="A1:M1"/>
    <mergeCell ref="B2:D3"/>
    <mergeCell ref="I2:K3"/>
  </mergeCells>
  <printOptions/>
  <pageMargins left="0.46" right="0.38" top="0.67" bottom="0.59" header="0.5" footer="0.5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showGridLines="0" zoomScale="70" zoomScaleNormal="70" workbookViewId="0" topLeftCell="A24">
      <selection activeCell="A58" sqref="A58:M117"/>
    </sheetView>
  </sheetViews>
  <sheetFormatPr defaultColWidth="9.00390625" defaultRowHeight="15.75"/>
  <cols>
    <col min="1" max="1" width="5.50390625" style="46" customWidth="1"/>
    <col min="2" max="5" width="8.875" style="46" customWidth="1"/>
    <col min="6" max="6" width="8.375" style="46" customWidth="1"/>
    <col min="7" max="7" width="1.37890625" style="46" customWidth="1"/>
    <col min="8" max="11" width="8.875" style="46" customWidth="1"/>
    <col min="12" max="12" width="8.375" style="46" bestFit="1" customWidth="1"/>
    <col min="13" max="13" width="9.375" style="46" bestFit="1" customWidth="1"/>
    <col min="14" max="14" width="9.00390625" style="46" customWidth="1"/>
    <col min="15" max="15" width="9.00390625" style="46" hidden="1" customWidth="1"/>
    <col min="16" max="16384" width="9.00390625" style="46" customWidth="1"/>
  </cols>
  <sheetData>
    <row r="1" s="45" customFormat="1" ht="12.75">
      <c r="A1" s="276" t="s">
        <v>310</v>
      </c>
    </row>
    <row r="2" spans="1:13" ht="12.75">
      <c r="A2" s="335" t="s">
        <v>63</v>
      </c>
      <c r="B2" s="337" t="s">
        <v>33</v>
      </c>
      <c r="C2" s="337"/>
      <c r="D2" s="337"/>
      <c r="E2" s="337"/>
      <c r="F2" s="337"/>
      <c r="G2" s="78"/>
      <c r="H2" s="337" t="s">
        <v>21</v>
      </c>
      <c r="I2" s="337"/>
      <c r="J2" s="337"/>
      <c r="K2" s="337"/>
      <c r="L2" s="337"/>
      <c r="M2" s="338" t="s">
        <v>10</v>
      </c>
    </row>
    <row r="3" spans="1:13" s="48" customFormat="1" ht="21.75">
      <c r="A3" s="336"/>
      <c r="B3" s="53" t="s">
        <v>43</v>
      </c>
      <c r="C3" s="53" t="s">
        <v>40</v>
      </c>
      <c r="D3" s="53" t="s">
        <v>41</v>
      </c>
      <c r="E3" s="53" t="s">
        <v>42</v>
      </c>
      <c r="F3" s="52" t="s">
        <v>39</v>
      </c>
      <c r="G3" s="52"/>
      <c r="H3" s="53" t="s">
        <v>43</v>
      </c>
      <c r="I3" s="53" t="s">
        <v>40</v>
      </c>
      <c r="J3" s="53" t="s">
        <v>41</v>
      </c>
      <c r="K3" s="53" t="s">
        <v>42</v>
      </c>
      <c r="L3" s="52" t="s">
        <v>39</v>
      </c>
      <c r="M3" s="339"/>
    </row>
    <row r="4" spans="1:13" s="45" customFormat="1" ht="12.75">
      <c r="A4" s="50">
        <v>0</v>
      </c>
      <c r="B4" s="54">
        <v>474</v>
      </c>
      <c r="C4" s="54">
        <v>0</v>
      </c>
      <c r="D4" s="54">
        <v>0</v>
      </c>
      <c r="E4" s="54">
        <v>0</v>
      </c>
      <c r="F4" s="54">
        <v>474</v>
      </c>
      <c r="G4" s="54"/>
      <c r="H4" s="54">
        <v>428</v>
      </c>
      <c r="I4" s="54">
        <v>0</v>
      </c>
      <c r="J4" s="54">
        <v>0</v>
      </c>
      <c r="K4" s="54">
        <v>0</v>
      </c>
      <c r="L4" s="54">
        <v>428</v>
      </c>
      <c r="M4" s="54">
        <v>902</v>
      </c>
    </row>
    <row r="5" spans="1:13" ht="12.75">
      <c r="A5" s="51">
        <v>1</v>
      </c>
      <c r="B5" s="54">
        <v>482</v>
      </c>
      <c r="C5" s="54">
        <v>0</v>
      </c>
      <c r="D5" s="54">
        <v>0</v>
      </c>
      <c r="E5" s="54">
        <v>0</v>
      </c>
      <c r="F5" s="54">
        <v>482</v>
      </c>
      <c r="G5" s="54"/>
      <c r="H5" s="54">
        <v>468</v>
      </c>
      <c r="I5" s="54">
        <v>0</v>
      </c>
      <c r="J5" s="54">
        <v>0</v>
      </c>
      <c r="K5" s="54">
        <v>0</v>
      </c>
      <c r="L5" s="54">
        <v>468</v>
      </c>
      <c r="M5" s="54">
        <v>950</v>
      </c>
    </row>
    <row r="6" spans="1:13" ht="12.75">
      <c r="A6" s="51">
        <v>2</v>
      </c>
      <c r="B6" s="54">
        <v>471</v>
      </c>
      <c r="C6" s="54">
        <v>0</v>
      </c>
      <c r="D6" s="54">
        <v>0</v>
      </c>
      <c r="E6" s="54">
        <v>0</v>
      </c>
      <c r="F6" s="54">
        <v>471</v>
      </c>
      <c r="G6" s="54"/>
      <c r="H6" s="54">
        <v>492</v>
      </c>
      <c r="I6" s="54">
        <v>0</v>
      </c>
      <c r="J6" s="54">
        <v>0</v>
      </c>
      <c r="K6" s="54">
        <v>0</v>
      </c>
      <c r="L6" s="54">
        <v>492</v>
      </c>
      <c r="M6" s="54">
        <v>963</v>
      </c>
    </row>
    <row r="7" spans="1:13" ht="12.75">
      <c r="A7" s="51">
        <v>3</v>
      </c>
      <c r="B7" s="54">
        <v>545</v>
      </c>
      <c r="C7" s="54">
        <v>0</v>
      </c>
      <c r="D7" s="54">
        <v>0</v>
      </c>
      <c r="E7" s="54">
        <v>0</v>
      </c>
      <c r="F7" s="54">
        <v>545</v>
      </c>
      <c r="G7" s="54"/>
      <c r="H7" s="54">
        <v>506</v>
      </c>
      <c r="I7" s="54">
        <v>0</v>
      </c>
      <c r="J7" s="54">
        <v>0</v>
      </c>
      <c r="K7" s="54">
        <v>0</v>
      </c>
      <c r="L7" s="54">
        <v>506</v>
      </c>
      <c r="M7" s="54">
        <v>1051</v>
      </c>
    </row>
    <row r="8" spans="1:13" ht="12.75">
      <c r="A8" s="51">
        <v>4</v>
      </c>
      <c r="B8" s="54">
        <v>502</v>
      </c>
      <c r="C8" s="54">
        <v>0</v>
      </c>
      <c r="D8" s="54">
        <v>0</v>
      </c>
      <c r="E8" s="54">
        <v>0</v>
      </c>
      <c r="F8" s="54">
        <v>502</v>
      </c>
      <c r="G8" s="54"/>
      <c r="H8" s="54">
        <v>473</v>
      </c>
      <c r="I8" s="54">
        <v>0</v>
      </c>
      <c r="J8" s="54">
        <v>0</v>
      </c>
      <c r="K8" s="54">
        <v>0</v>
      </c>
      <c r="L8" s="54">
        <v>473</v>
      </c>
      <c r="M8" s="54">
        <v>975</v>
      </c>
    </row>
    <row r="9" spans="1:13" ht="12.75">
      <c r="A9" s="51">
        <v>5</v>
      </c>
      <c r="B9" s="54">
        <v>498</v>
      </c>
      <c r="C9" s="54">
        <v>0</v>
      </c>
      <c r="D9" s="54">
        <v>0</v>
      </c>
      <c r="E9" s="54">
        <v>0</v>
      </c>
      <c r="F9" s="54">
        <v>498</v>
      </c>
      <c r="G9" s="54"/>
      <c r="H9" s="54">
        <v>463</v>
      </c>
      <c r="I9" s="54">
        <v>0</v>
      </c>
      <c r="J9" s="54">
        <v>0</v>
      </c>
      <c r="K9" s="54">
        <v>0</v>
      </c>
      <c r="L9" s="54">
        <v>463</v>
      </c>
      <c r="M9" s="54">
        <v>961</v>
      </c>
    </row>
    <row r="10" spans="1:13" ht="12.75">
      <c r="A10" s="51">
        <v>6</v>
      </c>
      <c r="B10" s="54">
        <v>528</v>
      </c>
      <c r="C10" s="54">
        <v>0</v>
      </c>
      <c r="D10" s="54">
        <v>0</v>
      </c>
      <c r="E10" s="54">
        <v>0</v>
      </c>
      <c r="F10" s="54">
        <v>528</v>
      </c>
      <c r="G10" s="54"/>
      <c r="H10" s="54">
        <v>456</v>
      </c>
      <c r="I10" s="54">
        <v>0</v>
      </c>
      <c r="J10" s="54">
        <v>0</v>
      </c>
      <c r="K10" s="54">
        <v>0</v>
      </c>
      <c r="L10" s="54">
        <v>456</v>
      </c>
      <c r="M10" s="54">
        <v>984</v>
      </c>
    </row>
    <row r="11" spans="1:13" ht="12.75">
      <c r="A11" s="51">
        <v>7</v>
      </c>
      <c r="B11" s="54">
        <v>494</v>
      </c>
      <c r="C11" s="54">
        <v>0</v>
      </c>
      <c r="D11" s="54">
        <v>0</v>
      </c>
      <c r="E11" s="54">
        <v>0</v>
      </c>
      <c r="F11" s="54">
        <v>494</v>
      </c>
      <c r="G11" s="54"/>
      <c r="H11" s="54">
        <v>447</v>
      </c>
      <c r="I11" s="54">
        <v>0</v>
      </c>
      <c r="J11" s="54">
        <v>0</v>
      </c>
      <c r="K11" s="54">
        <v>0</v>
      </c>
      <c r="L11" s="54">
        <v>447</v>
      </c>
      <c r="M11" s="54">
        <v>941</v>
      </c>
    </row>
    <row r="12" spans="1:13" ht="12.75">
      <c r="A12" s="51">
        <v>8</v>
      </c>
      <c r="B12" s="54">
        <v>498</v>
      </c>
      <c r="C12" s="54">
        <v>0</v>
      </c>
      <c r="D12" s="54">
        <v>0</v>
      </c>
      <c r="E12" s="54">
        <v>0</v>
      </c>
      <c r="F12" s="54">
        <v>498</v>
      </c>
      <c r="G12" s="54"/>
      <c r="H12" s="54">
        <v>442</v>
      </c>
      <c r="I12" s="54">
        <v>0</v>
      </c>
      <c r="J12" s="54">
        <v>0</v>
      </c>
      <c r="K12" s="54">
        <v>0</v>
      </c>
      <c r="L12" s="54">
        <v>442</v>
      </c>
      <c r="M12" s="54">
        <v>940</v>
      </c>
    </row>
    <row r="13" spans="1:13" ht="12.75">
      <c r="A13" s="51">
        <v>9</v>
      </c>
      <c r="B13" s="54">
        <v>471</v>
      </c>
      <c r="C13" s="54">
        <v>0</v>
      </c>
      <c r="D13" s="54">
        <v>0</v>
      </c>
      <c r="E13" s="54">
        <v>0</v>
      </c>
      <c r="F13" s="54">
        <v>471</v>
      </c>
      <c r="G13" s="54"/>
      <c r="H13" s="54">
        <v>452</v>
      </c>
      <c r="I13" s="54">
        <v>0</v>
      </c>
      <c r="J13" s="54">
        <v>0</v>
      </c>
      <c r="K13" s="54">
        <v>0</v>
      </c>
      <c r="L13" s="54">
        <v>452</v>
      </c>
      <c r="M13" s="54">
        <v>923</v>
      </c>
    </row>
    <row r="14" spans="1:13" ht="12.75">
      <c r="A14" s="51">
        <v>10</v>
      </c>
      <c r="B14" s="54">
        <v>466</v>
      </c>
      <c r="C14" s="54">
        <v>0</v>
      </c>
      <c r="D14" s="54">
        <v>0</v>
      </c>
      <c r="E14" s="54">
        <v>0</v>
      </c>
      <c r="F14" s="54">
        <v>466</v>
      </c>
      <c r="G14" s="54"/>
      <c r="H14" s="54">
        <v>457</v>
      </c>
      <c r="I14" s="54">
        <v>0</v>
      </c>
      <c r="J14" s="54">
        <v>0</v>
      </c>
      <c r="K14" s="54">
        <v>0</v>
      </c>
      <c r="L14" s="54">
        <v>457</v>
      </c>
      <c r="M14" s="54">
        <v>923</v>
      </c>
    </row>
    <row r="15" spans="1:13" ht="12.75">
      <c r="A15" s="51">
        <v>11</v>
      </c>
      <c r="B15" s="54">
        <v>491</v>
      </c>
      <c r="C15" s="54">
        <v>0</v>
      </c>
      <c r="D15" s="54">
        <v>0</v>
      </c>
      <c r="E15" s="54">
        <v>0</v>
      </c>
      <c r="F15" s="54">
        <v>491</v>
      </c>
      <c r="G15" s="54"/>
      <c r="H15" s="54">
        <v>452</v>
      </c>
      <c r="I15" s="54">
        <v>0</v>
      </c>
      <c r="J15" s="54">
        <v>0</v>
      </c>
      <c r="K15" s="54">
        <v>0</v>
      </c>
      <c r="L15" s="54">
        <v>452</v>
      </c>
      <c r="M15" s="54">
        <v>943</v>
      </c>
    </row>
    <row r="16" spans="1:13" ht="12.75">
      <c r="A16" s="51">
        <v>12</v>
      </c>
      <c r="B16" s="54">
        <v>473</v>
      </c>
      <c r="C16" s="54">
        <v>0</v>
      </c>
      <c r="D16" s="54">
        <v>0</v>
      </c>
      <c r="E16" s="54">
        <v>0</v>
      </c>
      <c r="F16" s="54">
        <v>473</v>
      </c>
      <c r="G16" s="54"/>
      <c r="H16" s="54">
        <v>443</v>
      </c>
      <c r="I16" s="54">
        <v>0</v>
      </c>
      <c r="J16" s="54">
        <v>0</v>
      </c>
      <c r="K16" s="54">
        <v>0</v>
      </c>
      <c r="L16" s="54">
        <v>443</v>
      </c>
      <c r="M16" s="54">
        <v>916</v>
      </c>
    </row>
    <row r="17" spans="1:13" ht="12.75">
      <c r="A17" s="51">
        <v>13</v>
      </c>
      <c r="B17" s="54">
        <v>452</v>
      </c>
      <c r="C17" s="54">
        <v>0</v>
      </c>
      <c r="D17" s="54">
        <v>0</v>
      </c>
      <c r="E17" s="54">
        <v>0</v>
      </c>
      <c r="F17" s="54">
        <v>452</v>
      </c>
      <c r="G17" s="54"/>
      <c r="H17" s="54">
        <v>419</v>
      </c>
      <c r="I17" s="54">
        <v>0</v>
      </c>
      <c r="J17" s="54">
        <v>0</v>
      </c>
      <c r="K17" s="54">
        <v>0</v>
      </c>
      <c r="L17" s="54">
        <v>419</v>
      </c>
      <c r="M17" s="54">
        <v>871</v>
      </c>
    </row>
    <row r="18" spans="1:13" ht="12.75">
      <c r="A18" s="51">
        <v>14</v>
      </c>
      <c r="B18" s="54">
        <v>521</v>
      </c>
      <c r="C18" s="54">
        <v>0</v>
      </c>
      <c r="D18" s="54">
        <v>0</v>
      </c>
      <c r="E18" s="54">
        <v>0</v>
      </c>
      <c r="F18" s="54">
        <v>521</v>
      </c>
      <c r="G18" s="54"/>
      <c r="H18" s="54">
        <v>462</v>
      </c>
      <c r="I18" s="54">
        <v>0</v>
      </c>
      <c r="J18" s="54">
        <v>0</v>
      </c>
      <c r="K18" s="54">
        <v>0</v>
      </c>
      <c r="L18" s="54">
        <v>462</v>
      </c>
      <c r="M18" s="54">
        <v>983</v>
      </c>
    </row>
    <row r="19" spans="1:13" ht="12.75">
      <c r="A19" s="51">
        <v>15</v>
      </c>
      <c r="B19" s="54">
        <v>476</v>
      </c>
      <c r="C19" s="54">
        <v>0</v>
      </c>
      <c r="D19" s="54">
        <v>0</v>
      </c>
      <c r="E19" s="54">
        <v>0</v>
      </c>
      <c r="F19" s="54">
        <v>476</v>
      </c>
      <c r="G19" s="54"/>
      <c r="H19" s="54">
        <v>417</v>
      </c>
      <c r="I19" s="54">
        <v>0</v>
      </c>
      <c r="J19" s="54">
        <v>0</v>
      </c>
      <c r="K19" s="54">
        <v>0</v>
      </c>
      <c r="L19" s="54">
        <v>417</v>
      </c>
      <c r="M19" s="54">
        <v>893</v>
      </c>
    </row>
    <row r="20" spans="1:13" ht="12.75">
      <c r="A20" s="51">
        <v>16</v>
      </c>
      <c r="B20" s="54">
        <v>472</v>
      </c>
      <c r="C20" s="54">
        <v>0</v>
      </c>
      <c r="D20" s="54">
        <v>0</v>
      </c>
      <c r="E20" s="54">
        <v>0</v>
      </c>
      <c r="F20" s="54">
        <v>472</v>
      </c>
      <c r="G20" s="54"/>
      <c r="H20" s="54">
        <v>422</v>
      </c>
      <c r="I20" s="54">
        <v>0</v>
      </c>
      <c r="J20" s="54">
        <v>0</v>
      </c>
      <c r="K20" s="54">
        <v>0</v>
      </c>
      <c r="L20" s="54">
        <v>422</v>
      </c>
      <c r="M20" s="54">
        <v>894</v>
      </c>
    </row>
    <row r="21" spans="1:13" ht="12.75">
      <c r="A21" s="51">
        <v>17</v>
      </c>
      <c r="B21" s="54">
        <v>457</v>
      </c>
      <c r="C21" s="54">
        <v>0</v>
      </c>
      <c r="D21" s="54">
        <v>0</v>
      </c>
      <c r="E21" s="54">
        <v>0</v>
      </c>
      <c r="F21" s="54">
        <v>457</v>
      </c>
      <c r="G21" s="54"/>
      <c r="H21" s="54">
        <v>450</v>
      </c>
      <c r="I21" s="54">
        <v>0</v>
      </c>
      <c r="J21" s="54">
        <v>0</v>
      </c>
      <c r="K21" s="54">
        <v>0</v>
      </c>
      <c r="L21" s="54">
        <v>450</v>
      </c>
      <c r="M21" s="54">
        <v>907</v>
      </c>
    </row>
    <row r="22" spans="1:13" ht="12.75">
      <c r="A22" s="51">
        <v>18</v>
      </c>
      <c r="B22" s="54">
        <v>475</v>
      </c>
      <c r="C22" s="54">
        <v>0</v>
      </c>
      <c r="D22" s="54">
        <v>0</v>
      </c>
      <c r="E22" s="54">
        <v>0</v>
      </c>
      <c r="F22" s="54">
        <v>475</v>
      </c>
      <c r="G22" s="54"/>
      <c r="H22" s="54">
        <v>416</v>
      </c>
      <c r="I22" s="54">
        <v>2</v>
      </c>
      <c r="J22" s="54">
        <v>0</v>
      </c>
      <c r="K22" s="54">
        <v>0</v>
      </c>
      <c r="L22" s="54">
        <v>418</v>
      </c>
      <c r="M22" s="54">
        <v>893</v>
      </c>
    </row>
    <row r="23" spans="1:13" ht="12.75">
      <c r="A23" s="51">
        <v>19</v>
      </c>
      <c r="B23" s="54">
        <v>486</v>
      </c>
      <c r="C23" s="54">
        <v>0</v>
      </c>
      <c r="D23" s="54">
        <v>0</v>
      </c>
      <c r="E23" s="54">
        <v>0</v>
      </c>
      <c r="F23" s="54">
        <v>486</v>
      </c>
      <c r="G23" s="54"/>
      <c r="H23" s="54">
        <v>465</v>
      </c>
      <c r="I23" s="54">
        <v>5</v>
      </c>
      <c r="J23" s="54">
        <v>0</v>
      </c>
      <c r="K23" s="54">
        <v>0</v>
      </c>
      <c r="L23" s="54">
        <v>470</v>
      </c>
      <c r="M23" s="54">
        <v>956</v>
      </c>
    </row>
    <row r="24" spans="1:13" ht="12.75">
      <c r="A24" s="51">
        <v>20</v>
      </c>
      <c r="B24" s="54">
        <v>496</v>
      </c>
      <c r="C24" s="54">
        <v>0</v>
      </c>
      <c r="D24" s="54">
        <v>0</v>
      </c>
      <c r="E24" s="54">
        <v>0</v>
      </c>
      <c r="F24" s="54">
        <v>496</v>
      </c>
      <c r="G24" s="54"/>
      <c r="H24" s="54">
        <v>459</v>
      </c>
      <c r="I24" s="54">
        <v>7</v>
      </c>
      <c r="J24" s="54">
        <v>0</v>
      </c>
      <c r="K24" s="54">
        <v>0</v>
      </c>
      <c r="L24" s="54">
        <v>466</v>
      </c>
      <c r="M24" s="54">
        <v>962</v>
      </c>
    </row>
    <row r="25" spans="1:13" ht="12.75">
      <c r="A25" s="51">
        <v>21</v>
      </c>
      <c r="B25" s="54">
        <v>578</v>
      </c>
      <c r="C25" s="54">
        <v>1</v>
      </c>
      <c r="D25" s="54">
        <v>0</v>
      </c>
      <c r="E25" s="54">
        <v>0</v>
      </c>
      <c r="F25" s="54">
        <v>579</v>
      </c>
      <c r="G25" s="54"/>
      <c r="H25" s="54">
        <v>493</v>
      </c>
      <c r="I25" s="54">
        <v>12</v>
      </c>
      <c r="J25" s="54">
        <v>0</v>
      </c>
      <c r="K25" s="54">
        <v>0</v>
      </c>
      <c r="L25" s="54">
        <v>505</v>
      </c>
      <c r="M25" s="54">
        <v>1084</v>
      </c>
    </row>
    <row r="26" spans="1:13" ht="12.75">
      <c r="A26" s="51">
        <v>22</v>
      </c>
      <c r="B26" s="54">
        <v>523</v>
      </c>
      <c r="C26" s="54">
        <v>6</v>
      </c>
      <c r="D26" s="54">
        <v>1</v>
      </c>
      <c r="E26" s="54">
        <v>0</v>
      </c>
      <c r="F26" s="54">
        <v>530</v>
      </c>
      <c r="G26" s="54"/>
      <c r="H26" s="54">
        <v>480</v>
      </c>
      <c r="I26" s="54">
        <v>27</v>
      </c>
      <c r="J26" s="54">
        <v>0</v>
      </c>
      <c r="K26" s="54">
        <v>0</v>
      </c>
      <c r="L26" s="54">
        <v>507</v>
      </c>
      <c r="M26" s="54">
        <v>1037</v>
      </c>
    </row>
    <row r="27" spans="1:13" ht="12.75">
      <c r="A27" s="51">
        <v>23</v>
      </c>
      <c r="B27" s="54">
        <v>532</v>
      </c>
      <c r="C27" s="54">
        <v>3</v>
      </c>
      <c r="D27" s="54">
        <v>0</v>
      </c>
      <c r="E27" s="54">
        <v>0</v>
      </c>
      <c r="F27" s="54">
        <v>535</v>
      </c>
      <c r="G27" s="54"/>
      <c r="H27" s="54">
        <v>467</v>
      </c>
      <c r="I27" s="54">
        <v>43</v>
      </c>
      <c r="J27" s="54">
        <v>1</v>
      </c>
      <c r="K27" s="54">
        <v>0</v>
      </c>
      <c r="L27" s="54">
        <v>511</v>
      </c>
      <c r="M27" s="54">
        <v>1046</v>
      </c>
    </row>
    <row r="28" spans="1:13" ht="12.75">
      <c r="A28" s="51">
        <v>24</v>
      </c>
      <c r="B28" s="54">
        <v>502</v>
      </c>
      <c r="C28" s="54">
        <v>14</v>
      </c>
      <c r="D28" s="54">
        <v>1</v>
      </c>
      <c r="E28" s="54">
        <v>0</v>
      </c>
      <c r="F28" s="54">
        <v>517</v>
      </c>
      <c r="G28" s="54"/>
      <c r="H28" s="54">
        <v>475</v>
      </c>
      <c r="I28" s="54">
        <v>57</v>
      </c>
      <c r="J28" s="54">
        <v>0</v>
      </c>
      <c r="K28" s="54">
        <v>0</v>
      </c>
      <c r="L28" s="54">
        <v>532</v>
      </c>
      <c r="M28" s="54">
        <v>1049</v>
      </c>
    </row>
    <row r="29" spans="1:13" ht="12.75">
      <c r="A29" s="51">
        <v>25</v>
      </c>
      <c r="B29" s="54">
        <v>529</v>
      </c>
      <c r="C29" s="54">
        <v>21</v>
      </c>
      <c r="D29" s="54">
        <v>0</v>
      </c>
      <c r="E29" s="54">
        <v>0</v>
      </c>
      <c r="F29" s="54">
        <v>550</v>
      </c>
      <c r="G29" s="54"/>
      <c r="H29" s="54">
        <v>483</v>
      </c>
      <c r="I29" s="54">
        <v>49</v>
      </c>
      <c r="J29" s="54">
        <v>1</v>
      </c>
      <c r="K29" s="54">
        <v>0</v>
      </c>
      <c r="L29" s="54">
        <v>533</v>
      </c>
      <c r="M29" s="54">
        <v>1083</v>
      </c>
    </row>
    <row r="30" spans="1:13" ht="12.75">
      <c r="A30" s="51">
        <v>26</v>
      </c>
      <c r="B30" s="54">
        <v>523</v>
      </c>
      <c r="C30" s="54">
        <v>27</v>
      </c>
      <c r="D30" s="54">
        <v>0</v>
      </c>
      <c r="E30" s="54">
        <v>0</v>
      </c>
      <c r="F30" s="54">
        <v>550</v>
      </c>
      <c r="G30" s="54"/>
      <c r="H30" s="54">
        <v>448</v>
      </c>
      <c r="I30" s="54">
        <v>87</v>
      </c>
      <c r="J30" s="54">
        <v>2</v>
      </c>
      <c r="K30" s="54">
        <v>0</v>
      </c>
      <c r="L30" s="54">
        <v>537</v>
      </c>
      <c r="M30" s="54">
        <v>1087</v>
      </c>
    </row>
    <row r="31" spans="1:13" ht="12.75">
      <c r="A31" s="51">
        <v>27</v>
      </c>
      <c r="B31" s="54">
        <v>591</v>
      </c>
      <c r="C31" s="54">
        <v>62</v>
      </c>
      <c r="D31" s="54">
        <v>3</v>
      </c>
      <c r="E31" s="54">
        <v>0</v>
      </c>
      <c r="F31" s="54">
        <v>656</v>
      </c>
      <c r="G31" s="54"/>
      <c r="H31" s="54">
        <v>466</v>
      </c>
      <c r="I31" s="54">
        <v>116</v>
      </c>
      <c r="J31" s="54">
        <v>0</v>
      </c>
      <c r="K31" s="54">
        <v>0</v>
      </c>
      <c r="L31" s="54">
        <v>582</v>
      </c>
      <c r="M31" s="54">
        <v>1238</v>
      </c>
    </row>
    <row r="32" spans="1:13" ht="12.75">
      <c r="A32" s="51">
        <v>28</v>
      </c>
      <c r="B32" s="54">
        <v>522</v>
      </c>
      <c r="C32" s="54">
        <v>72</v>
      </c>
      <c r="D32" s="54">
        <v>0</v>
      </c>
      <c r="E32" s="54">
        <v>0</v>
      </c>
      <c r="F32" s="54">
        <v>594</v>
      </c>
      <c r="G32" s="54"/>
      <c r="H32" s="54">
        <v>439</v>
      </c>
      <c r="I32" s="54">
        <v>166</v>
      </c>
      <c r="J32" s="54">
        <v>5</v>
      </c>
      <c r="K32" s="54">
        <v>1</v>
      </c>
      <c r="L32" s="54">
        <v>611</v>
      </c>
      <c r="M32" s="54">
        <v>1205</v>
      </c>
    </row>
    <row r="33" spans="1:13" ht="12.75">
      <c r="A33" s="51">
        <v>29</v>
      </c>
      <c r="B33" s="54">
        <v>560</v>
      </c>
      <c r="C33" s="54">
        <v>107</v>
      </c>
      <c r="D33" s="54">
        <v>0</v>
      </c>
      <c r="E33" s="54">
        <v>0</v>
      </c>
      <c r="F33" s="54">
        <v>667</v>
      </c>
      <c r="G33" s="54"/>
      <c r="H33" s="54">
        <v>470</v>
      </c>
      <c r="I33" s="54">
        <v>171</v>
      </c>
      <c r="J33" s="54">
        <v>0</v>
      </c>
      <c r="K33" s="54">
        <v>0</v>
      </c>
      <c r="L33" s="54">
        <v>641</v>
      </c>
      <c r="M33" s="54">
        <v>1308</v>
      </c>
    </row>
    <row r="34" spans="1:13" ht="12.75">
      <c r="A34" s="51">
        <v>30</v>
      </c>
      <c r="B34" s="54">
        <v>485</v>
      </c>
      <c r="C34" s="54">
        <v>139</v>
      </c>
      <c r="D34" s="54">
        <v>1</v>
      </c>
      <c r="E34" s="54">
        <v>0</v>
      </c>
      <c r="F34" s="54">
        <v>625</v>
      </c>
      <c r="G34" s="54"/>
      <c r="H34" s="54">
        <v>449</v>
      </c>
      <c r="I34" s="54">
        <v>241</v>
      </c>
      <c r="J34" s="54">
        <v>3</v>
      </c>
      <c r="K34" s="54">
        <v>0</v>
      </c>
      <c r="L34" s="54">
        <v>693</v>
      </c>
      <c r="M34" s="54">
        <v>1318</v>
      </c>
    </row>
    <row r="35" spans="1:13" ht="12.75">
      <c r="A35" s="51">
        <v>31</v>
      </c>
      <c r="B35" s="54">
        <v>470</v>
      </c>
      <c r="C35" s="54">
        <v>157</v>
      </c>
      <c r="D35" s="54">
        <v>3</v>
      </c>
      <c r="E35" s="54">
        <v>0</v>
      </c>
      <c r="F35" s="54">
        <v>630</v>
      </c>
      <c r="G35" s="54"/>
      <c r="H35" s="54">
        <v>422</v>
      </c>
      <c r="I35" s="54">
        <v>242</v>
      </c>
      <c r="J35" s="54">
        <v>8</v>
      </c>
      <c r="K35" s="54">
        <v>2</v>
      </c>
      <c r="L35" s="54">
        <v>674</v>
      </c>
      <c r="M35" s="54">
        <v>1304</v>
      </c>
    </row>
    <row r="36" spans="1:13" ht="12.75">
      <c r="A36" s="51">
        <v>32</v>
      </c>
      <c r="B36" s="54">
        <v>516</v>
      </c>
      <c r="C36" s="54">
        <v>167</v>
      </c>
      <c r="D36" s="54">
        <v>1</v>
      </c>
      <c r="E36" s="54">
        <v>0</v>
      </c>
      <c r="F36" s="54">
        <v>684</v>
      </c>
      <c r="G36" s="54"/>
      <c r="H36" s="54">
        <v>427</v>
      </c>
      <c r="I36" s="54">
        <v>282</v>
      </c>
      <c r="J36" s="54">
        <v>8</v>
      </c>
      <c r="K36" s="54">
        <v>1</v>
      </c>
      <c r="L36" s="54">
        <v>718</v>
      </c>
      <c r="M36" s="54">
        <v>1402</v>
      </c>
    </row>
    <row r="37" spans="1:13" ht="12.75">
      <c r="A37" s="51">
        <v>33</v>
      </c>
      <c r="B37" s="54">
        <v>505</v>
      </c>
      <c r="C37" s="54">
        <v>225</v>
      </c>
      <c r="D37" s="54">
        <v>3</v>
      </c>
      <c r="E37" s="54">
        <v>0</v>
      </c>
      <c r="F37" s="54">
        <v>733</v>
      </c>
      <c r="G37" s="54"/>
      <c r="H37" s="54">
        <v>408</v>
      </c>
      <c r="I37" s="54">
        <v>339</v>
      </c>
      <c r="J37" s="54">
        <v>11</v>
      </c>
      <c r="K37" s="54">
        <v>2</v>
      </c>
      <c r="L37" s="54">
        <v>760</v>
      </c>
      <c r="M37" s="54">
        <v>1493</v>
      </c>
    </row>
    <row r="38" spans="1:13" ht="12.75">
      <c r="A38" s="51">
        <v>34</v>
      </c>
      <c r="B38" s="54">
        <v>569</v>
      </c>
      <c r="C38" s="54">
        <v>260</v>
      </c>
      <c r="D38" s="54">
        <v>3</v>
      </c>
      <c r="E38" s="54">
        <v>0</v>
      </c>
      <c r="F38" s="54">
        <v>832</v>
      </c>
      <c r="G38" s="54"/>
      <c r="H38" s="54">
        <v>435</v>
      </c>
      <c r="I38" s="54">
        <v>360</v>
      </c>
      <c r="J38" s="54">
        <v>8</v>
      </c>
      <c r="K38" s="54">
        <v>2</v>
      </c>
      <c r="L38" s="54">
        <v>805</v>
      </c>
      <c r="M38" s="54">
        <v>1637</v>
      </c>
    </row>
    <row r="39" spans="1:13" ht="12.75">
      <c r="A39" s="51">
        <v>35</v>
      </c>
      <c r="B39" s="54">
        <v>545</v>
      </c>
      <c r="C39" s="54">
        <v>306</v>
      </c>
      <c r="D39" s="54">
        <v>4</v>
      </c>
      <c r="E39" s="54">
        <v>0</v>
      </c>
      <c r="F39" s="54">
        <v>855</v>
      </c>
      <c r="G39" s="54"/>
      <c r="H39" s="54">
        <v>438</v>
      </c>
      <c r="I39" s="54">
        <v>449</v>
      </c>
      <c r="J39" s="54">
        <v>18</v>
      </c>
      <c r="K39" s="54">
        <v>3</v>
      </c>
      <c r="L39" s="54">
        <v>908</v>
      </c>
      <c r="M39" s="54">
        <v>1763</v>
      </c>
    </row>
    <row r="40" spans="1:13" ht="12.75">
      <c r="A40" s="51">
        <v>36</v>
      </c>
      <c r="B40" s="54">
        <v>586</v>
      </c>
      <c r="C40" s="54">
        <v>356</v>
      </c>
      <c r="D40" s="54">
        <v>10</v>
      </c>
      <c r="E40" s="54">
        <v>0</v>
      </c>
      <c r="F40" s="54">
        <v>952</v>
      </c>
      <c r="G40" s="54"/>
      <c r="H40" s="54">
        <v>443</v>
      </c>
      <c r="I40" s="54">
        <v>492</v>
      </c>
      <c r="J40" s="54">
        <v>21</v>
      </c>
      <c r="K40" s="54">
        <v>2</v>
      </c>
      <c r="L40" s="54">
        <v>958</v>
      </c>
      <c r="M40" s="54">
        <v>1910</v>
      </c>
    </row>
    <row r="41" spans="1:13" ht="12.75">
      <c r="A41" s="51">
        <v>37</v>
      </c>
      <c r="B41" s="54">
        <v>532</v>
      </c>
      <c r="C41" s="54">
        <v>352</v>
      </c>
      <c r="D41" s="54">
        <v>14</v>
      </c>
      <c r="E41" s="54">
        <v>2</v>
      </c>
      <c r="F41" s="54">
        <v>900</v>
      </c>
      <c r="G41" s="54"/>
      <c r="H41" s="54">
        <v>453</v>
      </c>
      <c r="I41" s="54">
        <v>518</v>
      </c>
      <c r="J41" s="54">
        <v>29</v>
      </c>
      <c r="K41" s="54">
        <v>3</v>
      </c>
      <c r="L41" s="54">
        <v>1003</v>
      </c>
      <c r="M41" s="54">
        <v>1903</v>
      </c>
    </row>
    <row r="42" spans="1:13" ht="12.75">
      <c r="A42" s="51">
        <v>38</v>
      </c>
      <c r="B42" s="54">
        <v>608</v>
      </c>
      <c r="C42" s="54">
        <v>453</v>
      </c>
      <c r="D42" s="54">
        <v>19</v>
      </c>
      <c r="E42" s="54">
        <v>0</v>
      </c>
      <c r="F42" s="54">
        <v>1080</v>
      </c>
      <c r="G42" s="54"/>
      <c r="H42" s="54">
        <v>461</v>
      </c>
      <c r="I42" s="54">
        <v>613</v>
      </c>
      <c r="J42" s="54">
        <v>38</v>
      </c>
      <c r="K42" s="54">
        <v>3</v>
      </c>
      <c r="L42" s="54">
        <v>1115</v>
      </c>
      <c r="M42" s="54">
        <v>2195</v>
      </c>
    </row>
    <row r="43" spans="1:13" ht="12.75">
      <c r="A43" s="51">
        <v>39</v>
      </c>
      <c r="B43" s="54">
        <v>574</v>
      </c>
      <c r="C43" s="54">
        <v>468</v>
      </c>
      <c r="D43" s="54">
        <v>12</v>
      </c>
      <c r="E43" s="54">
        <v>0</v>
      </c>
      <c r="F43" s="54">
        <v>1054</v>
      </c>
      <c r="G43" s="54"/>
      <c r="H43" s="54">
        <v>473</v>
      </c>
      <c r="I43" s="54">
        <v>539</v>
      </c>
      <c r="J43" s="54">
        <v>40</v>
      </c>
      <c r="K43" s="54">
        <v>4</v>
      </c>
      <c r="L43" s="54">
        <v>1056</v>
      </c>
      <c r="M43" s="54">
        <v>2110</v>
      </c>
    </row>
    <row r="44" spans="1:13" ht="12.75">
      <c r="A44" s="51">
        <v>40</v>
      </c>
      <c r="B44" s="54">
        <v>566</v>
      </c>
      <c r="C44" s="54">
        <v>501</v>
      </c>
      <c r="D44" s="54">
        <v>23</v>
      </c>
      <c r="E44" s="54">
        <v>0</v>
      </c>
      <c r="F44" s="54">
        <v>1090</v>
      </c>
      <c r="G44" s="54"/>
      <c r="H44" s="54">
        <v>429</v>
      </c>
      <c r="I44" s="54">
        <v>596</v>
      </c>
      <c r="J44" s="54">
        <v>53</v>
      </c>
      <c r="K44" s="54">
        <v>6</v>
      </c>
      <c r="L44" s="54">
        <v>1084</v>
      </c>
      <c r="M44" s="54">
        <v>2174</v>
      </c>
    </row>
    <row r="45" spans="1:13" ht="12.75">
      <c r="A45" s="51">
        <v>41</v>
      </c>
      <c r="B45" s="54">
        <v>510</v>
      </c>
      <c r="C45" s="54">
        <v>509</v>
      </c>
      <c r="D45" s="54">
        <v>21</v>
      </c>
      <c r="E45" s="54">
        <v>2</v>
      </c>
      <c r="F45" s="54">
        <v>1042</v>
      </c>
      <c r="G45" s="54"/>
      <c r="H45" s="54">
        <v>409</v>
      </c>
      <c r="I45" s="54">
        <v>568</v>
      </c>
      <c r="J45" s="54">
        <v>51</v>
      </c>
      <c r="K45" s="54">
        <v>12</v>
      </c>
      <c r="L45" s="54">
        <v>1040</v>
      </c>
      <c r="M45" s="54">
        <v>2082</v>
      </c>
    </row>
    <row r="46" spans="1:13" ht="12.75">
      <c r="A46" s="51">
        <v>42</v>
      </c>
      <c r="B46" s="54">
        <v>467</v>
      </c>
      <c r="C46" s="54">
        <v>523</v>
      </c>
      <c r="D46" s="54">
        <v>30</v>
      </c>
      <c r="E46" s="54">
        <v>3</v>
      </c>
      <c r="F46" s="54">
        <v>1023</v>
      </c>
      <c r="G46" s="54"/>
      <c r="H46" s="54">
        <v>397</v>
      </c>
      <c r="I46" s="54">
        <v>702</v>
      </c>
      <c r="J46" s="54">
        <v>55</v>
      </c>
      <c r="K46" s="54">
        <v>4</v>
      </c>
      <c r="L46" s="54">
        <v>1158</v>
      </c>
      <c r="M46" s="54">
        <v>2181</v>
      </c>
    </row>
    <row r="47" spans="1:13" ht="12.75">
      <c r="A47" s="51">
        <v>43</v>
      </c>
      <c r="B47" s="54">
        <v>465</v>
      </c>
      <c r="C47" s="54">
        <v>599</v>
      </c>
      <c r="D47" s="54">
        <v>41</v>
      </c>
      <c r="E47" s="54">
        <v>4</v>
      </c>
      <c r="F47" s="54">
        <v>1109</v>
      </c>
      <c r="G47" s="54"/>
      <c r="H47" s="54">
        <v>365</v>
      </c>
      <c r="I47" s="54">
        <v>689</v>
      </c>
      <c r="J47" s="54">
        <v>90</v>
      </c>
      <c r="K47" s="54">
        <v>11</v>
      </c>
      <c r="L47" s="54">
        <v>1155</v>
      </c>
      <c r="M47" s="54">
        <v>2264</v>
      </c>
    </row>
    <row r="48" spans="1:13" ht="12.75">
      <c r="A48" s="51">
        <v>44</v>
      </c>
      <c r="B48" s="54">
        <v>425</v>
      </c>
      <c r="C48" s="54">
        <v>608</v>
      </c>
      <c r="D48" s="54">
        <v>45</v>
      </c>
      <c r="E48" s="54">
        <v>1</v>
      </c>
      <c r="F48" s="54">
        <v>1079</v>
      </c>
      <c r="G48" s="54"/>
      <c r="H48" s="54">
        <v>309</v>
      </c>
      <c r="I48" s="54">
        <v>780</v>
      </c>
      <c r="J48" s="54">
        <v>69</v>
      </c>
      <c r="K48" s="54">
        <v>11</v>
      </c>
      <c r="L48" s="54">
        <v>1169</v>
      </c>
      <c r="M48" s="54">
        <v>2248</v>
      </c>
    </row>
    <row r="49" spans="1:13" ht="12.75">
      <c r="A49" s="51">
        <v>45</v>
      </c>
      <c r="B49" s="54">
        <v>363</v>
      </c>
      <c r="C49" s="54">
        <v>645</v>
      </c>
      <c r="D49" s="54">
        <v>50</v>
      </c>
      <c r="E49" s="54">
        <v>2</v>
      </c>
      <c r="F49" s="54">
        <v>1060</v>
      </c>
      <c r="G49" s="54"/>
      <c r="H49" s="54">
        <v>307</v>
      </c>
      <c r="I49" s="54">
        <v>708</v>
      </c>
      <c r="J49" s="54">
        <v>85</v>
      </c>
      <c r="K49" s="54">
        <v>15</v>
      </c>
      <c r="L49" s="54">
        <v>1115</v>
      </c>
      <c r="M49" s="54">
        <v>2175</v>
      </c>
    </row>
    <row r="50" spans="1:13" ht="12.75">
      <c r="A50" s="51">
        <v>46</v>
      </c>
      <c r="B50" s="54">
        <v>383</v>
      </c>
      <c r="C50" s="54">
        <v>671</v>
      </c>
      <c r="D50" s="54">
        <v>66</v>
      </c>
      <c r="E50" s="54">
        <v>5</v>
      </c>
      <c r="F50" s="54">
        <v>1125</v>
      </c>
      <c r="G50" s="54"/>
      <c r="H50" s="54">
        <v>302</v>
      </c>
      <c r="I50" s="54">
        <v>747</v>
      </c>
      <c r="J50" s="54">
        <v>96</v>
      </c>
      <c r="K50" s="54">
        <v>16</v>
      </c>
      <c r="L50" s="54">
        <v>1161</v>
      </c>
      <c r="M50" s="54">
        <v>2286</v>
      </c>
    </row>
    <row r="51" spans="1:13" ht="12.75">
      <c r="A51" s="51">
        <v>47</v>
      </c>
      <c r="B51" s="54">
        <v>313</v>
      </c>
      <c r="C51" s="54">
        <v>655</v>
      </c>
      <c r="D51" s="54">
        <v>74</v>
      </c>
      <c r="E51" s="54">
        <v>3</v>
      </c>
      <c r="F51" s="54">
        <v>1045</v>
      </c>
      <c r="G51" s="54"/>
      <c r="H51" s="54">
        <v>267</v>
      </c>
      <c r="I51" s="54">
        <v>770</v>
      </c>
      <c r="J51" s="54">
        <v>109</v>
      </c>
      <c r="K51" s="54">
        <v>18</v>
      </c>
      <c r="L51" s="54">
        <v>1164</v>
      </c>
      <c r="M51" s="54">
        <v>2209</v>
      </c>
    </row>
    <row r="52" spans="1:13" ht="12.75">
      <c r="A52" s="51">
        <v>48</v>
      </c>
      <c r="B52" s="54">
        <v>307</v>
      </c>
      <c r="C52" s="54">
        <v>773</v>
      </c>
      <c r="D52" s="54">
        <v>81</v>
      </c>
      <c r="E52" s="54">
        <v>4</v>
      </c>
      <c r="F52" s="54">
        <v>1165</v>
      </c>
      <c r="G52" s="54"/>
      <c r="H52" s="54">
        <v>288</v>
      </c>
      <c r="I52" s="54">
        <v>785</v>
      </c>
      <c r="J52" s="54">
        <v>111</v>
      </c>
      <c r="K52" s="54">
        <v>22</v>
      </c>
      <c r="L52" s="54">
        <v>1206</v>
      </c>
      <c r="M52" s="54">
        <v>2371</v>
      </c>
    </row>
    <row r="53" spans="1:13" ht="12.75">
      <c r="A53" s="51">
        <v>49</v>
      </c>
      <c r="B53" s="54">
        <v>278</v>
      </c>
      <c r="C53" s="54">
        <v>753</v>
      </c>
      <c r="D53" s="54">
        <v>80</v>
      </c>
      <c r="E53" s="54">
        <v>7</v>
      </c>
      <c r="F53" s="54">
        <v>1118</v>
      </c>
      <c r="G53" s="54"/>
      <c r="H53" s="54">
        <v>247</v>
      </c>
      <c r="I53" s="54">
        <v>833</v>
      </c>
      <c r="J53" s="54">
        <v>110</v>
      </c>
      <c r="K53" s="54">
        <v>20</v>
      </c>
      <c r="L53" s="54">
        <v>1210</v>
      </c>
      <c r="M53" s="54">
        <v>2328</v>
      </c>
    </row>
    <row r="54" spans="1:13" ht="12.75">
      <c r="A54" s="74">
        <v>50</v>
      </c>
      <c r="B54" s="75">
        <v>260</v>
      </c>
      <c r="C54" s="75">
        <v>683</v>
      </c>
      <c r="D54" s="75">
        <v>91</v>
      </c>
      <c r="E54" s="75">
        <v>5</v>
      </c>
      <c r="F54" s="75">
        <v>1039</v>
      </c>
      <c r="G54" s="75"/>
      <c r="H54" s="75">
        <v>215</v>
      </c>
      <c r="I54" s="75">
        <v>775</v>
      </c>
      <c r="J54" s="75">
        <v>103</v>
      </c>
      <c r="K54" s="75">
        <v>26</v>
      </c>
      <c r="L54" s="75">
        <v>1119</v>
      </c>
      <c r="M54" s="75">
        <v>2158</v>
      </c>
    </row>
    <row r="55" spans="1:13" s="218" customFormat="1" ht="24.75" customHeight="1">
      <c r="A55" s="334"/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</row>
    <row r="56" spans="1:13" ht="12.75">
      <c r="A56" s="51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1:12" s="45" customFormat="1" ht="12.75">
      <c r="A57" s="49" t="s">
        <v>311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</row>
    <row r="58" spans="1:13" ht="12.75" customHeight="1">
      <c r="A58" s="335" t="s">
        <v>63</v>
      </c>
      <c r="B58" s="337" t="s">
        <v>33</v>
      </c>
      <c r="C58" s="337"/>
      <c r="D58" s="337"/>
      <c r="E58" s="337"/>
      <c r="F58" s="337"/>
      <c r="G58" s="78"/>
      <c r="H58" s="337" t="s">
        <v>21</v>
      </c>
      <c r="I58" s="337"/>
      <c r="J58" s="337"/>
      <c r="K58" s="337"/>
      <c r="L58" s="337"/>
      <c r="M58" s="338" t="s">
        <v>10</v>
      </c>
    </row>
    <row r="59" spans="1:13" s="48" customFormat="1" ht="21.75">
      <c r="A59" s="336"/>
      <c r="B59" s="53" t="s">
        <v>43</v>
      </c>
      <c r="C59" s="53" t="s">
        <v>40</v>
      </c>
      <c r="D59" s="53" t="s">
        <v>41</v>
      </c>
      <c r="E59" s="53" t="s">
        <v>42</v>
      </c>
      <c r="F59" s="52" t="s">
        <v>39</v>
      </c>
      <c r="G59" s="52"/>
      <c r="H59" s="53" t="s">
        <v>43</v>
      </c>
      <c r="I59" s="53" t="s">
        <v>40</v>
      </c>
      <c r="J59" s="53" t="s">
        <v>41</v>
      </c>
      <c r="K59" s="53" t="s">
        <v>42</v>
      </c>
      <c r="L59" s="52" t="s">
        <v>39</v>
      </c>
      <c r="M59" s="339"/>
    </row>
    <row r="60" spans="1:13" ht="12.75">
      <c r="A60" s="51">
        <v>51</v>
      </c>
      <c r="B60" s="54">
        <v>209</v>
      </c>
      <c r="C60" s="54">
        <v>703</v>
      </c>
      <c r="D60" s="54">
        <v>76</v>
      </c>
      <c r="E60" s="54">
        <v>6</v>
      </c>
      <c r="F60" s="54">
        <v>994</v>
      </c>
      <c r="G60" s="54"/>
      <c r="H60" s="54">
        <v>192</v>
      </c>
      <c r="I60" s="54">
        <v>836</v>
      </c>
      <c r="J60" s="54">
        <v>122</v>
      </c>
      <c r="K60" s="54">
        <v>32</v>
      </c>
      <c r="L60" s="54">
        <v>1182</v>
      </c>
      <c r="M60" s="54">
        <v>2176</v>
      </c>
    </row>
    <row r="61" spans="1:13" ht="12.75">
      <c r="A61" s="51">
        <v>52</v>
      </c>
      <c r="B61" s="54">
        <v>201</v>
      </c>
      <c r="C61" s="54">
        <v>747</v>
      </c>
      <c r="D61" s="54">
        <v>75</v>
      </c>
      <c r="E61" s="54">
        <v>4</v>
      </c>
      <c r="F61" s="54">
        <v>1027</v>
      </c>
      <c r="G61" s="54"/>
      <c r="H61" s="54">
        <v>160</v>
      </c>
      <c r="I61" s="54">
        <v>833</v>
      </c>
      <c r="J61" s="54">
        <v>115</v>
      </c>
      <c r="K61" s="54">
        <v>29</v>
      </c>
      <c r="L61" s="54">
        <v>1137</v>
      </c>
      <c r="M61" s="54">
        <v>2164</v>
      </c>
    </row>
    <row r="62" spans="1:13" ht="12.75">
      <c r="A62" s="51">
        <v>53</v>
      </c>
      <c r="B62" s="54">
        <v>170</v>
      </c>
      <c r="C62" s="54">
        <v>757</v>
      </c>
      <c r="D62" s="54">
        <v>73</v>
      </c>
      <c r="E62" s="54">
        <v>7</v>
      </c>
      <c r="F62" s="54">
        <v>1007</v>
      </c>
      <c r="G62" s="54"/>
      <c r="H62" s="54">
        <v>178</v>
      </c>
      <c r="I62" s="54">
        <v>757</v>
      </c>
      <c r="J62" s="54">
        <v>106</v>
      </c>
      <c r="K62" s="54">
        <v>35</v>
      </c>
      <c r="L62" s="54">
        <v>1076</v>
      </c>
      <c r="M62" s="54">
        <v>2083</v>
      </c>
    </row>
    <row r="63" spans="1:13" ht="12.75">
      <c r="A63" s="51">
        <v>54</v>
      </c>
      <c r="B63" s="54">
        <v>172</v>
      </c>
      <c r="C63" s="54">
        <v>701</v>
      </c>
      <c r="D63" s="54">
        <v>72</v>
      </c>
      <c r="E63" s="54">
        <v>12</v>
      </c>
      <c r="F63" s="54">
        <v>957</v>
      </c>
      <c r="G63" s="54"/>
      <c r="H63" s="54">
        <v>160</v>
      </c>
      <c r="I63" s="54">
        <v>718</v>
      </c>
      <c r="J63" s="54">
        <v>105</v>
      </c>
      <c r="K63" s="54">
        <v>51</v>
      </c>
      <c r="L63" s="54">
        <v>1034</v>
      </c>
      <c r="M63" s="54">
        <v>1991</v>
      </c>
    </row>
    <row r="64" spans="1:13" ht="12.75">
      <c r="A64" s="51">
        <v>55</v>
      </c>
      <c r="B64" s="54">
        <v>169</v>
      </c>
      <c r="C64" s="54">
        <v>720</v>
      </c>
      <c r="D64" s="54">
        <v>72</v>
      </c>
      <c r="E64" s="54">
        <v>8</v>
      </c>
      <c r="F64" s="54">
        <v>969</v>
      </c>
      <c r="G64" s="54"/>
      <c r="H64" s="54">
        <v>141</v>
      </c>
      <c r="I64" s="54">
        <v>785</v>
      </c>
      <c r="J64" s="54">
        <v>107</v>
      </c>
      <c r="K64" s="54">
        <v>59</v>
      </c>
      <c r="L64" s="54">
        <v>1092</v>
      </c>
      <c r="M64" s="54">
        <v>2061</v>
      </c>
    </row>
    <row r="65" spans="1:13" ht="12.75">
      <c r="A65" s="51">
        <v>56</v>
      </c>
      <c r="B65" s="54">
        <v>126</v>
      </c>
      <c r="C65" s="54">
        <v>660</v>
      </c>
      <c r="D65" s="54">
        <v>70</v>
      </c>
      <c r="E65" s="54">
        <v>11</v>
      </c>
      <c r="F65" s="54">
        <v>867</v>
      </c>
      <c r="G65" s="54"/>
      <c r="H65" s="54">
        <v>120</v>
      </c>
      <c r="I65" s="54">
        <v>790</v>
      </c>
      <c r="J65" s="54">
        <v>111</v>
      </c>
      <c r="K65" s="54">
        <v>56</v>
      </c>
      <c r="L65" s="54">
        <v>1077</v>
      </c>
      <c r="M65" s="54">
        <v>1944</v>
      </c>
    </row>
    <row r="66" spans="1:13" ht="12.75">
      <c r="A66" s="51">
        <v>57</v>
      </c>
      <c r="B66" s="54">
        <v>127</v>
      </c>
      <c r="C66" s="54">
        <v>663</v>
      </c>
      <c r="D66" s="54">
        <v>76</v>
      </c>
      <c r="E66" s="54">
        <v>10</v>
      </c>
      <c r="F66" s="54">
        <v>876</v>
      </c>
      <c r="G66" s="54"/>
      <c r="H66" s="54">
        <v>102</v>
      </c>
      <c r="I66" s="54">
        <v>739</v>
      </c>
      <c r="J66" s="54">
        <v>98</v>
      </c>
      <c r="K66" s="54">
        <v>38</v>
      </c>
      <c r="L66" s="54">
        <v>977</v>
      </c>
      <c r="M66" s="54">
        <v>1853</v>
      </c>
    </row>
    <row r="67" spans="1:13" ht="12.75">
      <c r="A67" s="51">
        <v>58</v>
      </c>
      <c r="B67" s="54">
        <v>98</v>
      </c>
      <c r="C67" s="54">
        <v>666</v>
      </c>
      <c r="D67" s="54">
        <v>62</v>
      </c>
      <c r="E67" s="54">
        <v>10</v>
      </c>
      <c r="F67" s="54">
        <v>836</v>
      </c>
      <c r="G67" s="54"/>
      <c r="H67" s="54">
        <v>113</v>
      </c>
      <c r="I67" s="54">
        <v>691</v>
      </c>
      <c r="J67" s="54">
        <v>94</v>
      </c>
      <c r="K67" s="54">
        <v>65</v>
      </c>
      <c r="L67" s="54">
        <v>963</v>
      </c>
      <c r="M67" s="54">
        <v>1799</v>
      </c>
    </row>
    <row r="68" spans="1:13" ht="12.75">
      <c r="A68" s="51">
        <v>59</v>
      </c>
      <c r="B68" s="54">
        <v>95</v>
      </c>
      <c r="C68" s="54">
        <v>692</v>
      </c>
      <c r="D68" s="54">
        <v>54</v>
      </c>
      <c r="E68" s="54">
        <v>21</v>
      </c>
      <c r="F68" s="54">
        <v>862</v>
      </c>
      <c r="G68" s="54"/>
      <c r="H68" s="54">
        <v>87</v>
      </c>
      <c r="I68" s="54">
        <v>715</v>
      </c>
      <c r="J68" s="54">
        <v>90</v>
      </c>
      <c r="K68" s="54">
        <v>62</v>
      </c>
      <c r="L68" s="54">
        <v>954</v>
      </c>
      <c r="M68" s="54">
        <v>1816</v>
      </c>
    </row>
    <row r="69" spans="1:13" ht="12.75">
      <c r="A69" s="51">
        <v>60</v>
      </c>
      <c r="B69" s="54">
        <v>89</v>
      </c>
      <c r="C69" s="54">
        <v>675</v>
      </c>
      <c r="D69" s="54">
        <v>47</v>
      </c>
      <c r="E69" s="54">
        <v>25</v>
      </c>
      <c r="F69" s="54">
        <v>836</v>
      </c>
      <c r="G69" s="54"/>
      <c r="H69" s="54">
        <v>82</v>
      </c>
      <c r="I69" s="54">
        <v>759</v>
      </c>
      <c r="J69" s="54">
        <v>78</v>
      </c>
      <c r="K69" s="54">
        <v>99</v>
      </c>
      <c r="L69" s="54">
        <v>1018</v>
      </c>
      <c r="M69" s="54">
        <v>1854</v>
      </c>
    </row>
    <row r="70" spans="1:13" ht="12.75">
      <c r="A70" s="51">
        <v>61</v>
      </c>
      <c r="B70" s="54">
        <v>97</v>
      </c>
      <c r="C70" s="54">
        <v>654</v>
      </c>
      <c r="D70" s="54">
        <v>59</v>
      </c>
      <c r="E70" s="54">
        <v>26</v>
      </c>
      <c r="F70" s="54">
        <v>836</v>
      </c>
      <c r="G70" s="54"/>
      <c r="H70" s="54">
        <v>78</v>
      </c>
      <c r="I70" s="54">
        <v>687</v>
      </c>
      <c r="J70" s="54">
        <v>73</v>
      </c>
      <c r="K70" s="54">
        <v>85</v>
      </c>
      <c r="L70" s="54">
        <v>923</v>
      </c>
      <c r="M70" s="54">
        <v>1759</v>
      </c>
    </row>
    <row r="71" spans="1:13" ht="12.75">
      <c r="A71" s="51">
        <v>62</v>
      </c>
      <c r="B71" s="54">
        <v>76</v>
      </c>
      <c r="C71" s="54">
        <v>703</v>
      </c>
      <c r="D71" s="54">
        <v>56</v>
      </c>
      <c r="E71" s="54">
        <v>19</v>
      </c>
      <c r="F71" s="54">
        <v>854</v>
      </c>
      <c r="G71" s="54"/>
      <c r="H71" s="54">
        <v>81</v>
      </c>
      <c r="I71" s="54">
        <v>771</v>
      </c>
      <c r="J71" s="54">
        <v>68</v>
      </c>
      <c r="K71" s="54">
        <v>104</v>
      </c>
      <c r="L71" s="54">
        <v>1024</v>
      </c>
      <c r="M71" s="54">
        <v>1878</v>
      </c>
    </row>
    <row r="72" spans="1:13" ht="12.75">
      <c r="A72" s="51">
        <v>63</v>
      </c>
      <c r="B72" s="54">
        <v>63</v>
      </c>
      <c r="C72" s="54">
        <v>698</v>
      </c>
      <c r="D72" s="54">
        <v>46</v>
      </c>
      <c r="E72" s="54">
        <v>28</v>
      </c>
      <c r="F72" s="54">
        <v>835</v>
      </c>
      <c r="G72" s="54"/>
      <c r="H72" s="54">
        <v>66</v>
      </c>
      <c r="I72" s="54">
        <v>741</v>
      </c>
      <c r="J72" s="54">
        <v>84</v>
      </c>
      <c r="K72" s="54">
        <v>129</v>
      </c>
      <c r="L72" s="54">
        <v>1020</v>
      </c>
      <c r="M72" s="54">
        <v>1855</v>
      </c>
    </row>
    <row r="73" spans="1:13" ht="12.75">
      <c r="A73" s="51">
        <v>64</v>
      </c>
      <c r="B73" s="54">
        <v>67</v>
      </c>
      <c r="C73" s="54">
        <v>755</v>
      </c>
      <c r="D73" s="54">
        <v>53</v>
      </c>
      <c r="E73" s="54">
        <v>35</v>
      </c>
      <c r="F73" s="54">
        <v>910</v>
      </c>
      <c r="G73" s="54"/>
      <c r="H73" s="54">
        <v>67</v>
      </c>
      <c r="I73" s="54">
        <v>783</v>
      </c>
      <c r="J73" s="54">
        <v>85</v>
      </c>
      <c r="K73" s="54">
        <v>154</v>
      </c>
      <c r="L73" s="54">
        <v>1089</v>
      </c>
      <c r="M73" s="54">
        <v>1999</v>
      </c>
    </row>
    <row r="74" spans="1:13" ht="12.75">
      <c r="A74" s="51">
        <v>65</v>
      </c>
      <c r="B74" s="54">
        <v>82</v>
      </c>
      <c r="C74" s="54">
        <v>825</v>
      </c>
      <c r="D74" s="54">
        <v>51</v>
      </c>
      <c r="E74" s="54">
        <v>43</v>
      </c>
      <c r="F74" s="54">
        <v>1001</v>
      </c>
      <c r="G74" s="54"/>
      <c r="H74" s="54">
        <v>72</v>
      </c>
      <c r="I74" s="54">
        <v>809</v>
      </c>
      <c r="J74" s="54">
        <v>65</v>
      </c>
      <c r="K74" s="54">
        <v>177</v>
      </c>
      <c r="L74" s="54">
        <v>1123</v>
      </c>
      <c r="M74" s="54">
        <v>2124</v>
      </c>
    </row>
    <row r="75" spans="1:13" ht="12.75">
      <c r="A75" s="51">
        <v>66</v>
      </c>
      <c r="B75" s="54">
        <v>73</v>
      </c>
      <c r="C75" s="54">
        <v>803</v>
      </c>
      <c r="D75" s="54">
        <v>46</v>
      </c>
      <c r="E75" s="54">
        <v>49</v>
      </c>
      <c r="F75" s="54">
        <v>971</v>
      </c>
      <c r="G75" s="54"/>
      <c r="H75" s="54">
        <v>70</v>
      </c>
      <c r="I75" s="54">
        <v>857</v>
      </c>
      <c r="J75" s="54">
        <v>56</v>
      </c>
      <c r="K75" s="54">
        <v>191</v>
      </c>
      <c r="L75" s="54">
        <v>1174</v>
      </c>
      <c r="M75" s="54">
        <v>2145</v>
      </c>
    </row>
    <row r="76" spans="1:13" ht="12.75">
      <c r="A76" s="51">
        <v>67</v>
      </c>
      <c r="B76" s="54">
        <v>40</v>
      </c>
      <c r="C76" s="54">
        <v>537</v>
      </c>
      <c r="D76" s="54">
        <v>24</v>
      </c>
      <c r="E76" s="54">
        <v>36</v>
      </c>
      <c r="F76" s="54">
        <v>637</v>
      </c>
      <c r="G76" s="54"/>
      <c r="H76" s="54">
        <v>44</v>
      </c>
      <c r="I76" s="54">
        <v>492</v>
      </c>
      <c r="J76" s="54">
        <v>37</v>
      </c>
      <c r="K76" s="54">
        <v>135</v>
      </c>
      <c r="L76" s="54">
        <v>708</v>
      </c>
      <c r="M76" s="54">
        <v>1345</v>
      </c>
    </row>
    <row r="77" spans="1:13" ht="12.75">
      <c r="A77" s="51">
        <v>68</v>
      </c>
      <c r="B77" s="54">
        <v>49</v>
      </c>
      <c r="C77" s="54">
        <v>623</v>
      </c>
      <c r="D77" s="54">
        <v>30</v>
      </c>
      <c r="E77" s="54">
        <v>35</v>
      </c>
      <c r="F77" s="54">
        <v>737</v>
      </c>
      <c r="G77" s="54"/>
      <c r="H77" s="54">
        <v>51</v>
      </c>
      <c r="I77" s="54">
        <v>620</v>
      </c>
      <c r="J77" s="54">
        <v>43</v>
      </c>
      <c r="K77" s="54">
        <v>196</v>
      </c>
      <c r="L77" s="54">
        <v>910</v>
      </c>
      <c r="M77" s="54">
        <v>1647</v>
      </c>
    </row>
    <row r="78" spans="1:13" ht="12.75">
      <c r="A78" s="51">
        <v>69</v>
      </c>
      <c r="B78" s="54">
        <v>48</v>
      </c>
      <c r="C78" s="54">
        <v>624</v>
      </c>
      <c r="D78" s="54">
        <v>26</v>
      </c>
      <c r="E78" s="54">
        <v>48</v>
      </c>
      <c r="F78" s="54">
        <v>746</v>
      </c>
      <c r="G78" s="54"/>
      <c r="H78" s="54">
        <v>66</v>
      </c>
      <c r="I78" s="54">
        <v>587</v>
      </c>
      <c r="J78" s="54">
        <v>36</v>
      </c>
      <c r="K78" s="54">
        <v>212</v>
      </c>
      <c r="L78" s="54">
        <v>901</v>
      </c>
      <c r="M78" s="54">
        <v>1647</v>
      </c>
    </row>
    <row r="79" spans="1:13" ht="12.75">
      <c r="A79" s="51">
        <v>70</v>
      </c>
      <c r="B79" s="54">
        <v>46</v>
      </c>
      <c r="C79" s="54">
        <v>609</v>
      </c>
      <c r="D79" s="54">
        <v>26</v>
      </c>
      <c r="E79" s="54">
        <v>55</v>
      </c>
      <c r="F79" s="54">
        <v>736</v>
      </c>
      <c r="G79" s="54"/>
      <c r="H79" s="54">
        <v>64</v>
      </c>
      <c r="I79" s="54">
        <v>577</v>
      </c>
      <c r="J79" s="54">
        <v>37</v>
      </c>
      <c r="K79" s="54">
        <v>197</v>
      </c>
      <c r="L79" s="54">
        <v>875</v>
      </c>
      <c r="M79" s="54">
        <v>1611</v>
      </c>
    </row>
    <row r="80" spans="1:13" ht="12.75">
      <c r="A80" s="51">
        <v>71</v>
      </c>
      <c r="B80" s="54">
        <v>49</v>
      </c>
      <c r="C80" s="54">
        <v>618</v>
      </c>
      <c r="D80" s="54">
        <v>31</v>
      </c>
      <c r="E80" s="54">
        <v>48</v>
      </c>
      <c r="F80" s="54">
        <v>746</v>
      </c>
      <c r="G80" s="54"/>
      <c r="H80" s="54">
        <v>55</v>
      </c>
      <c r="I80" s="54">
        <v>570</v>
      </c>
      <c r="J80" s="54">
        <v>39</v>
      </c>
      <c r="K80" s="54">
        <v>223</v>
      </c>
      <c r="L80" s="54">
        <v>887</v>
      </c>
      <c r="M80" s="54">
        <v>1633</v>
      </c>
    </row>
    <row r="81" spans="1:13" ht="12.75">
      <c r="A81" s="51">
        <v>72</v>
      </c>
      <c r="B81" s="54">
        <v>41</v>
      </c>
      <c r="C81" s="54">
        <v>641</v>
      </c>
      <c r="D81" s="54">
        <v>18</v>
      </c>
      <c r="E81" s="54">
        <v>53</v>
      </c>
      <c r="F81" s="54">
        <v>753</v>
      </c>
      <c r="G81" s="54"/>
      <c r="H81" s="54">
        <v>70</v>
      </c>
      <c r="I81" s="54">
        <v>614</v>
      </c>
      <c r="J81" s="54">
        <v>45</v>
      </c>
      <c r="K81" s="54">
        <v>286</v>
      </c>
      <c r="L81" s="54">
        <v>1015</v>
      </c>
      <c r="M81" s="54">
        <v>1768</v>
      </c>
    </row>
    <row r="82" spans="1:13" ht="12.75">
      <c r="A82" s="51">
        <v>73</v>
      </c>
      <c r="B82" s="54">
        <v>38</v>
      </c>
      <c r="C82" s="54">
        <v>672</v>
      </c>
      <c r="D82" s="54">
        <v>20</v>
      </c>
      <c r="E82" s="54">
        <v>75</v>
      </c>
      <c r="F82" s="54">
        <v>805</v>
      </c>
      <c r="G82" s="54"/>
      <c r="H82" s="54">
        <v>63</v>
      </c>
      <c r="I82" s="54">
        <v>534</v>
      </c>
      <c r="J82" s="54">
        <v>31</v>
      </c>
      <c r="K82" s="54">
        <v>308</v>
      </c>
      <c r="L82" s="54">
        <v>936</v>
      </c>
      <c r="M82" s="54">
        <v>1741</v>
      </c>
    </row>
    <row r="83" spans="1:13" ht="12.75">
      <c r="A83" s="51">
        <v>74</v>
      </c>
      <c r="B83" s="54">
        <v>30</v>
      </c>
      <c r="C83" s="54">
        <v>606</v>
      </c>
      <c r="D83" s="54">
        <v>15</v>
      </c>
      <c r="E83" s="54">
        <v>79</v>
      </c>
      <c r="F83" s="54">
        <v>730</v>
      </c>
      <c r="G83" s="54"/>
      <c r="H83" s="54">
        <v>64</v>
      </c>
      <c r="I83" s="54">
        <v>542</v>
      </c>
      <c r="J83" s="54">
        <v>39</v>
      </c>
      <c r="K83" s="54">
        <v>363</v>
      </c>
      <c r="L83" s="54">
        <v>1008</v>
      </c>
      <c r="M83" s="54">
        <v>1738</v>
      </c>
    </row>
    <row r="84" spans="1:13" ht="12.75">
      <c r="A84" s="51">
        <v>75</v>
      </c>
      <c r="B84" s="54">
        <v>35</v>
      </c>
      <c r="C84" s="54">
        <v>540</v>
      </c>
      <c r="D84" s="54">
        <v>13</v>
      </c>
      <c r="E84" s="54">
        <v>80</v>
      </c>
      <c r="F84" s="54">
        <v>668</v>
      </c>
      <c r="G84" s="54"/>
      <c r="H84" s="54">
        <v>59</v>
      </c>
      <c r="I84" s="54">
        <v>498</v>
      </c>
      <c r="J84" s="54">
        <v>23</v>
      </c>
      <c r="K84" s="54">
        <v>332</v>
      </c>
      <c r="L84" s="54">
        <v>912</v>
      </c>
      <c r="M84" s="54">
        <v>1580</v>
      </c>
    </row>
    <row r="85" spans="1:13" ht="12.75">
      <c r="A85" s="51">
        <v>76</v>
      </c>
      <c r="B85" s="54">
        <v>51</v>
      </c>
      <c r="C85" s="54">
        <v>504</v>
      </c>
      <c r="D85" s="54">
        <v>18</v>
      </c>
      <c r="E85" s="54">
        <v>70</v>
      </c>
      <c r="F85" s="54">
        <v>643</v>
      </c>
      <c r="G85" s="54"/>
      <c r="H85" s="54">
        <v>43</v>
      </c>
      <c r="I85" s="54">
        <v>421</v>
      </c>
      <c r="J85" s="54">
        <v>31</v>
      </c>
      <c r="K85" s="54">
        <v>352</v>
      </c>
      <c r="L85" s="54">
        <v>847</v>
      </c>
      <c r="M85" s="54">
        <v>1490</v>
      </c>
    </row>
    <row r="86" spans="1:13" ht="12.75">
      <c r="A86" s="51">
        <v>77</v>
      </c>
      <c r="B86" s="54">
        <v>33</v>
      </c>
      <c r="C86" s="54">
        <v>521</v>
      </c>
      <c r="D86" s="54">
        <v>18</v>
      </c>
      <c r="E86" s="54">
        <v>90</v>
      </c>
      <c r="F86" s="54">
        <v>662</v>
      </c>
      <c r="G86" s="54"/>
      <c r="H86" s="54">
        <v>68</v>
      </c>
      <c r="I86" s="54">
        <v>404</v>
      </c>
      <c r="J86" s="54">
        <v>20</v>
      </c>
      <c r="K86" s="54">
        <v>392</v>
      </c>
      <c r="L86" s="54">
        <v>884</v>
      </c>
      <c r="M86" s="54">
        <v>1546</v>
      </c>
    </row>
    <row r="87" spans="1:13" ht="12.75">
      <c r="A87" s="51">
        <v>78</v>
      </c>
      <c r="B87" s="54">
        <v>27</v>
      </c>
      <c r="C87" s="54">
        <v>487</v>
      </c>
      <c r="D87" s="54">
        <v>9</v>
      </c>
      <c r="E87" s="54">
        <v>83</v>
      </c>
      <c r="F87" s="54">
        <v>606</v>
      </c>
      <c r="G87" s="54"/>
      <c r="H87" s="54">
        <v>58</v>
      </c>
      <c r="I87" s="54">
        <v>389</v>
      </c>
      <c r="J87" s="54">
        <v>18</v>
      </c>
      <c r="K87" s="54">
        <v>433</v>
      </c>
      <c r="L87" s="54">
        <v>898</v>
      </c>
      <c r="M87" s="54">
        <v>1504</v>
      </c>
    </row>
    <row r="88" spans="1:13" ht="12.75">
      <c r="A88" s="51">
        <v>79</v>
      </c>
      <c r="B88" s="54">
        <v>12</v>
      </c>
      <c r="C88" s="54">
        <v>439</v>
      </c>
      <c r="D88" s="54">
        <v>4</v>
      </c>
      <c r="E88" s="54">
        <v>92</v>
      </c>
      <c r="F88" s="54">
        <v>547</v>
      </c>
      <c r="G88" s="54"/>
      <c r="H88" s="54">
        <v>62</v>
      </c>
      <c r="I88" s="54">
        <v>301</v>
      </c>
      <c r="J88" s="54">
        <v>25</v>
      </c>
      <c r="K88" s="54">
        <v>484</v>
      </c>
      <c r="L88" s="54">
        <v>872</v>
      </c>
      <c r="M88" s="54">
        <v>1419</v>
      </c>
    </row>
    <row r="89" spans="1:13" ht="12.75">
      <c r="A89" s="51">
        <v>80</v>
      </c>
      <c r="B89" s="54">
        <v>19</v>
      </c>
      <c r="C89" s="54">
        <v>414</v>
      </c>
      <c r="D89" s="54">
        <v>12</v>
      </c>
      <c r="E89" s="54">
        <v>75</v>
      </c>
      <c r="F89" s="54">
        <v>520</v>
      </c>
      <c r="G89" s="54"/>
      <c r="H89" s="54">
        <v>46</v>
      </c>
      <c r="I89" s="54">
        <v>253</v>
      </c>
      <c r="J89" s="54">
        <v>19</v>
      </c>
      <c r="K89" s="54">
        <v>452</v>
      </c>
      <c r="L89" s="54">
        <v>770</v>
      </c>
      <c r="M89" s="54">
        <v>1290</v>
      </c>
    </row>
    <row r="90" spans="1:13" ht="12.75">
      <c r="A90" s="51">
        <v>81</v>
      </c>
      <c r="B90" s="54">
        <v>18</v>
      </c>
      <c r="C90" s="54">
        <v>362</v>
      </c>
      <c r="D90" s="54">
        <v>7</v>
      </c>
      <c r="E90" s="54">
        <v>96</v>
      </c>
      <c r="F90" s="54">
        <v>483</v>
      </c>
      <c r="G90" s="54"/>
      <c r="H90" s="54">
        <v>39</v>
      </c>
      <c r="I90" s="54">
        <v>219</v>
      </c>
      <c r="J90" s="54">
        <v>22</v>
      </c>
      <c r="K90" s="54">
        <v>520</v>
      </c>
      <c r="L90" s="54">
        <v>800</v>
      </c>
      <c r="M90" s="54">
        <v>1283</v>
      </c>
    </row>
    <row r="91" spans="1:13" ht="12.75">
      <c r="A91" s="51">
        <v>82</v>
      </c>
      <c r="B91" s="54">
        <v>16</v>
      </c>
      <c r="C91" s="54">
        <v>349</v>
      </c>
      <c r="D91" s="54">
        <v>4</v>
      </c>
      <c r="E91" s="54">
        <v>108</v>
      </c>
      <c r="F91" s="54">
        <v>477</v>
      </c>
      <c r="G91" s="54"/>
      <c r="H91" s="54">
        <v>44</v>
      </c>
      <c r="I91" s="54">
        <v>197</v>
      </c>
      <c r="J91" s="54">
        <v>9</v>
      </c>
      <c r="K91" s="54">
        <v>479</v>
      </c>
      <c r="L91" s="54">
        <v>729</v>
      </c>
      <c r="M91" s="54">
        <v>1206</v>
      </c>
    </row>
    <row r="92" spans="1:13" ht="12.75">
      <c r="A92" s="51">
        <v>83</v>
      </c>
      <c r="B92" s="54">
        <v>21</v>
      </c>
      <c r="C92" s="54">
        <v>262</v>
      </c>
      <c r="D92" s="54">
        <v>0</v>
      </c>
      <c r="E92" s="54">
        <v>90</v>
      </c>
      <c r="F92" s="54">
        <v>373</v>
      </c>
      <c r="G92" s="54"/>
      <c r="H92" s="54">
        <v>44</v>
      </c>
      <c r="I92" s="54">
        <v>158</v>
      </c>
      <c r="J92" s="54">
        <v>8</v>
      </c>
      <c r="K92" s="54">
        <v>444</v>
      </c>
      <c r="L92" s="54">
        <v>654</v>
      </c>
      <c r="M92" s="54">
        <v>1027</v>
      </c>
    </row>
    <row r="93" spans="1:13" ht="12.75">
      <c r="A93" s="51">
        <v>84</v>
      </c>
      <c r="B93" s="54">
        <v>16</v>
      </c>
      <c r="C93" s="54">
        <v>240</v>
      </c>
      <c r="D93" s="54">
        <v>3</v>
      </c>
      <c r="E93" s="54">
        <v>93</v>
      </c>
      <c r="F93" s="54">
        <v>352</v>
      </c>
      <c r="G93" s="54"/>
      <c r="H93" s="54">
        <v>50</v>
      </c>
      <c r="I93" s="54">
        <v>129</v>
      </c>
      <c r="J93" s="54">
        <v>10</v>
      </c>
      <c r="K93" s="54">
        <v>433</v>
      </c>
      <c r="L93" s="54">
        <v>622</v>
      </c>
      <c r="M93" s="54">
        <v>974</v>
      </c>
    </row>
    <row r="94" spans="1:13" ht="12.75">
      <c r="A94" s="51">
        <v>85</v>
      </c>
      <c r="B94" s="54">
        <v>11</v>
      </c>
      <c r="C94" s="54">
        <v>186</v>
      </c>
      <c r="D94" s="54">
        <v>2</v>
      </c>
      <c r="E94" s="54">
        <v>83</v>
      </c>
      <c r="F94" s="54">
        <v>282</v>
      </c>
      <c r="G94" s="54"/>
      <c r="H94" s="54">
        <v>49</v>
      </c>
      <c r="I94" s="54">
        <v>98</v>
      </c>
      <c r="J94" s="54">
        <v>7</v>
      </c>
      <c r="K94" s="54">
        <v>437</v>
      </c>
      <c r="L94" s="54">
        <v>591</v>
      </c>
      <c r="M94" s="54">
        <v>873</v>
      </c>
    </row>
    <row r="95" spans="1:13" ht="12.75">
      <c r="A95" s="51">
        <v>86</v>
      </c>
      <c r="B95" s="54">
        <v>9</v>
      </c>
      <c r="C95" s="54">
        <v>166</v>
      </c>
      <c r="D95" s="54">
        <v>2</v>
      </c>
      <c r="E95" s="54">
        <v>89</v>
      </c>
      <c r="F95" s="54">
        <v>266</v>
      </c>
      <c r="G95" s="54"/>
      <c r="H95" s="54">
        <v>42</v>
      </c>
      <c r="I95" s="54">
        <v>80</v>
      </c>
      <c r="J95" s="54">
        <v>12</v>
      </c>
      <c r="K95" s="54">
        <v>397</v>
      </c>
      <c r="L95" s="54">
        <v>531</v>
      </c>
      <c r="M95" s="54">
        <v>797</v>
      </c>
    </row>
    <row r="96" spans="1:13" ht="12.75">
      <c r="A96" s="51">
        <v>87</v>
      </c>
      <c r="B96" s="54">
        <v>9</v>
      </c>
      <c r="C96" s="54">
        <v>131</v>
      </c>
      <c r="D96" s="54">
        <v>1</v>
      </c>
      <c r="E96" s="54">
        <v>94</v>
      </c>
      <c r="F96" s="54">
        <v>235</v>
      </c>
      <c r="G96" s="54"/>
      <c r="H96" s="54">
        <v>48</v>
      </c>
      <c r="I96" s="54">
        <v>59</v>
      </c>
      <c r="J96" s="54">
        <v>5</v>
      </c>
      <c r="K96" s="54">
        <v>410</v>
      </c>
      <c r="L96" s="54">
        <v>522</v>
      </c>
      <c r="M96" s="54">
        <v>757</v>
      </c>
    </row>
    <row r="97" spans="1:13" ht="12.75">
      <c r="A97" s="51">
        <v>88</v>
      </c>
      <c r="B97" s="54">
        <v>16</v>
      </c>
      <c r="C97" s="54">
        <v>118</v>
      </c>
      <c r="D97" s="54">
        <v>0</v>
      </c>
      <c r="E97" s="54">
        <v>64</v>
      </c>
      <c r="F97" s="54">
        <v>198</v>
      </c>
      <c r="G97" s="54"/>
      <c r="H97" s="54">
        <v>35</v>
      </c>
      <c r="I97" s="54">
        <v>47</v>
      </c>
      <c r="J97" s="54">
        <v>11</v>
      </c>
      <c r="K97" s="54">
        <v>376</v>
      </c>
      <c r="L97" s="54">
        <v>469</v>
      </c>
      <c r="M97" s="54">
        <v>667</v>
      </c>
    </row>
    <row r="98" spans="1:13" ht="12.75">
      <c r="A98" s="51">
        <v>89</v>
      </c>
      <c r="B98" s="54">
        <v>5</v>
      </c>
      <c r="C98" s="54">
        <v>95</v>
      </c>
      <c r="D98" s="54">
        <v>0</v>
      </c>
      <c r="E98" s="54">
        <v>67</v>
      </c>
      <c r="F98" s="54">
        <v>167</v>
      </c>
      <c r="G98" s="54"/>
      <c r="H98" s="54">
        <v>40</v>
      </c>
      <c r="I98" s="54">
        <v>42</v>
      </c>
      <c r="J98" s="54">
        <v>4</v>
      </c>
      <c r="K98" s="54">
        <v>399</v>
      </c>
      <c r="L98" s="54">
        <v>485</v>
      </c>
      <c r="M98" s="54">
        <v>652</v>
      </c>
    </row>
    <row r="99" spans="1:13" ht="12.75">
      <c r="A99" s="51">
        <v>90</v>
      </c>
      <c r="B99" s="54">
        <v>2</v>
      </c>
      <c r="C99" s="54">
        <v>61</v>
      </c>
      <c r="D99" s="54">
        <v>0</v>
      </c>
      <c r="E99" s="54">
        <v>75</v>
      </c>
      <c r="F99" s="54">
        <v>138</v>
      </c>
      <c r="G99" s="54"/>
      <c r="H99" s="54">
        <v>22</v>
      </c>
      <c r="I99" s="54">
        <v>27</v>
      </c>
      <c r="J99" s="54">
        <v>3</v>
      </c>
      <c r="K99" s="54">
        <v>282</v>
      </c>
      <c r="L99" s="54">
        <v>334</v>
      </c>
      <c r="M99" s="54">
        <v>472</v>
      </c>
    </row>
    <row r="100" spans="1:13" ht="12.75">
      <c r="A100" s="51">
        <v>91</v>
      </c>
      <c r="B100" s="54">
        <v>4</v>
      </c>
      <c r="C100" s="54">
        <v>59</v>
      </c>
      <c r="D100" s="54">
        <v>2</v>
      </c>
      <c r="E100" s="54">
        <v>69</v>
      </c>
      <c r="F100" s="54">
        <v>134</v>
      </c>
      <c r="G100" s="54"/>
      <c r="H100" s="54">
        <v>20</v>
      </c>
      <c r="I100" s="54">
        <v>13</v>
      </c>
      <c r="J100" s="54">
        <v>2</v>
      </c>
      <c r="K100" s="54">
        <v>283</v>
      </c>
      <c r="L100" s="54">
        <v>318</v>
      </c>
      <c r="M100" s="54">
        <v>452</v>
      </c>
    </row>
    <row r="101" spans="1:13" ht="12.75">
      <c r="A101" s="51">
        <v>92</v>
      </c>
      <c r="B101" s="54">
        <v>4</v>
      </c>
      <c r="C101" s="54">
        <v>41</v>
      </c>
      <c r="D101" s="54">
        <v>2</v>
      </c>
      <c r="E101" s="54">
        <v>46</v>
      </c>
      <c r="F101" s="54">
        <v>93</v>
      </c>
      <c r="G101" s="54"/>
      <c r="H101" s="54">
        <v>28</v>
      </c>
      <c r="I101" s="54">
        <v>12</v>
      </c>
      <c r="J101" s="54">
        <v>1</v>
      </c>
      <c r="K101" s="54">
        <v>204</v>
      </c>
      <c r="L101" s="54">
        <v>245</v>
      </c>
      <c r="M101" s="54">
        <v>338</v>
      </c>
    </row>
    <row r="102" spans="1:13" ht="12.75">
      <c r="A102" s="51">
        <v>93</v>
      </c>
      <c r="B102" s="54">
        <v>1</v>
      </c>
      <c r="C102" s="54">
        <v>13</v>
      </c>
      <c r="D102" s="54">
        <v>0</v>
      </c>
      <c r="E102" s="54">
        <v>23</v>
      </c>
      <c r="F102" s="54">
        <v>37</v>
      </c>
      <c r="G102" s="54"/>
      <c r="H102" s="54">
        <v>13</v>
      </c>
      <c r="I102" s="54">
        <v>1</v>
      </c>
      <c r="J102" s="54">
        <v>1</v>
      </c>
      <c r="K102" s="54">
        <v>117</v>
      </c>
      <c r="L102" s="54">
        <v>132</v>
      </c>
      <c r="M102" s="54">
        <v>169</v>
      </c>
    </row>
    <row r="103" spans="1:13" ht="12.75">
      <c r="A103" s="51">
        <v>94</v>
      </c>
      <c r="B103" s="54">
        <v>0</v>
      </c>
      <c r="C103" s="54">
        <v>9</v>
      </c>
      <c r="D103" s="54">
        <v>0</v>
      </c>
      <c r="E103" s="54">
        <v>13</v>
      </c>
      <c r="F103" s="54">
        <v>22</v>
      </c>
      <c r="G103" s="54"/>
      <c r="H103" s="54">
        <v>5</v>
      </c>
      <c r="I103" s="54">
        <v>4</v>
      </c>
      <c r="J103" s="54">
        <v>0</v>
      </c>
      <c r="K103" s="54">
        <v>71</v>
      </c>
      <c r="L103" s="54">
        <v>80</v>
      </c>
      <c r="M103" s="54">
        <v>102</v>
      </c>
    </row>
    <row r="104" spans="1:13" ht="12.75">
      <c r="A104" s="51">
        <v>95</v>
      </c>
      <c r="B104" s="54">
        <v>1</v>
      </c>
      <c r="C104" s="54">
        <v>7</v>
      </c>
      <c r="D104" s="54">
        <v>0</v>
      </c>
      <c r="E104" s="54">
        <v>13</v>
      </c>
      <c r="F104" s="54">
        <v>21</v>
      </c>
      <c r="G104" s="54"/>
      <c r="H104" s="54">
        <v>6</v>
      </c>
      <c r="I104" s="54">
        <v>4</v>
      </c>
      <c r="J104" s="54">
        <v>0</v>
      </c>
      <c r="K104" s="54">
        <v>49</v>
      </c>
      <c r="L104" s="54">
        <v>59</v>
      </c>
      <c r="M104" s="54">
        <v>80</v>
      </c>
    </row>
    <row r="105" spans="1:13" ht="12.75">
      <c r="A105" s="51">
        <v>96</v>
      </c>
      <c r="B105" s="54">
        <v>0</v>
      </c>
      <c r="C105" s="54">
        <v>3</v>
      </c>
      <c r="D105" s="54">
        <v>0</v>
      </c>
      <c r="E105" s="54">
        <v>6</v>
      </c>
      <c r="F105" s="54">
        <v>9</v>
      </c>
      <c r="G105" s="54"/>
      <c r="H105" s="54">
        <v>7</v>
      </c>
      <c r="I105" s="54">
        <v>1</v>
      </c>
      <c r="J105" s="54">
        <v>1</v>
      </c>
      <c r="K105" s="54">
        <v>68</v>
      </c>
      <c r="L105" s="54">
        <v>77</v>
      </c>
      <c r="M105" s="54">
        <v>86</v>
      </c>
    </row>
    <row r="106" spans="1:13" ht="12.75">
      <c r="A106" s="51">
        <v>97</v>
      </c>
      <c r="B106" s="54">
        <v>1</v>
      </c>
      <c r="C106" s="54">
        <v>6</v>
      </c>
      <c r="D106" s="54">
        <v>0</v>
      </c>
      <c r="E106" s="54">
        <v>9</v>
      </c>
      <c r="F106" s="54">
        <v>16</v>
      </c>
      <c r="G106" s="54"/>
      <c r="H106" s="54">
        <v>3</v>
      </c>
      <c r="I106" s="54">
        <v>3</v>
      </c>
      <c r="J106" s="54">
        <v>0</v>
      </c>
      <c r="K106" s="54">
        <v>48</v>
      </c>
      <c r="L106" s="54">
        <v>54</v>
      </c>
      <c r="M106" s="54">
        <v>70</v>
      </c>
    </row>
    <row r="107" spans="1:13" ht="12.75">
      <c r="A107" s="51">
        <v>98</v>
      </c>
      <c r="B107" s="54">
        <v>0</v>
      </c>
      <c r="C107" s="54">
        <v>2</v>
      </c>
      <c r="D107" s="54">
        <v>0</v>
      </c>
      <c r="E107" s="54">
        <v>5</v>
      </c>
      <c r="F107" s="54">
        <v>7</v>
      </c>
      <c r="G107" s="54"/>
      <c r="H107" s="54">
        <v>4</v>
      </c>
      <c r="I107" s="54">
        <v>1</v>
      </c>
      <c r="J107" s="54">
        <v>0</v>
      </c>
      <c r="K107" s="54">
        <v>37</v>
      </c>
      <c r="L107" s="54">
        <v>42</v>
      </c>
      <c r="M107" s="54">
        <v>49</v>
      </c>
    </row>
    <row r="108" spans="1:13" ht="12.75">
      <c r="A108" s="51">
        <v>99</v>
      </c>
      <c r="B108" s="54">
        <v>0</v>
      </c>
      <c r="C108" s="54">
        <v>1</v>
      </c>
      <c r="D108" s="54">
        <v>1</v>
      </c>
      <c r="E108" s="54">
        <v>2</v>
      </c>
      <c r="F108" s="54">
        <v>4</v>
      </c>
      <c r="G108" s="54"/>
      <c r="H108" s="54">
        <v>1</v>
      </c>
      <c r="I108" s="54">
        <v>1</v>
      </c>
      <c r="J108" s="54">
        <v>0</v>
      </c>
      <c r="K108" s="54">
        <v>29</v>
      </c>
      <c r="L108" s="54">
        <v>31</v>
      </c>
      <c r="M108" s="54">
        <v>35</v>
      </c>
    </row>
    <row r="109" spans="1:13" ht="12.75">
      <c r="A109" s="51">
        <v>100</v>
      </c>
      <c r="B109" s="54">
        <v>0</v>
      </c>
      <c r="C109" s="54">
        <v>0</v>
      </c>
      <c r="D109" s="54">
        <v>0</v>
      </c>
      <c r="E109" s="54">
        <v>1</v>
      </c>
      <c r="F109" s="54">
        <v>1</v>
      </c>
      <c r="G109" s="54"/>
      <c r="H109" s="54">
        <v>1</v>
      </c>
      <c r="I109" s="54">
        <v>0</v>
      </c>
      <c r="J109" s="54">
        <v>0</v>
      </c>
      <c r="K109" s="54">
        <v>21</v>
      </c>
      <c r="L109" s="54">
        <v>22</v>
      </c>
      <c r="M109" s="54">
        <v>23</v>
      </c>
    </row>
    <row r="110" spans="1:13" ht="12.75">
      <c r="A110" s="51">
        <v>101</v>
      </c>
      <c r="B110" s="54">
        <v>0</v>
      </c>
      <c r="C110" s="54">
        <v>1</v>
      </c>
      <c r="D110" s="54">
        <v>0</v>
      </c>
      <c r="E110" s="54">
        <v>2</v>
      </c>
      <c r="F110" s="54">
        <v>3</v>
      </c>
      <c r="G110" s="54"/>
      <c r="H110" s="54">
        <v>1</v>
      </c>
      <c r="I110" s="54">
        <v>0</v>
      </c>
      <c r="J110" s="54">
        <v>0</v>
      </c>
      <c r="K110" s="54">
        <v>15</v>
      </c>
      <c r="L110" s="54">
        <v>16</v>
      </c>
      <c r="M110" s="54">
        <v>19</v>
      </c>
    </row>
    <row r="111" spans="1:13" ht="12.75">
      <c r="A111" s="51">
        <v>102</v>
      </c>
      <c r="B111" s="54">
        <v>0</v>
      </c>
      <c r="C111" s="54">
        <v>1</v>
      </c>
      <c r="D111" s="54">
        <v>0</v>
      </c>
      <c r="E111" s="54">
        <v>0</v>
      </c>
      <c r="F111" s="54">
        <v>1</v>
      </c>
      <c r="G111" s="54"/>
      <c r="H111" s="54">
        <v>1</v>
      </c>
      <c r="I111" s="54">
        <v>0</v>
      </c>
      <c r="J111" s="54">
        <v>0</v>
      </c>
      <c r="K111" s="54">
        <v>7</v>
      </c>
      <c r="L111" s="54">
        <v>8</v>
      </c>
      <c r="M111" s="54">
        <v>9</v>
      </c>
    </row>
    <row r="112" spans="1:13" ht="12.75">
      <c r="A112" s="51">
        <v>103</v>
      </c>
      <c r="B112" s="54">
        <v>0</v>
      </c>
      <c r="C112" s="54">
        <v>0</v>
      </c>
      <c r="D112" s="54">
        <v>0</v>
      </c>
      <c r="E112" s="54">
        <v>1</v>
      </c>
      <c r="F112" s="54">
        <v>1</v>
      </c>
      <c r="G112" s="54"/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1</v>
      </c>
    </row>
    <row r="113" spans="1:13" ht="12.75">
      <c r="A113" s="51">
        <v>104</v>
      </c>
      <c r="B113" s="54">
        <v>0</v>
      </c>
      <c r="C113" s="54">
        <v>0</v>
      </c>
      <c r="D113" s="54">
        <v>0</v>
      </c>
      <c r="E113" s="54">
        <v>0</v>
      </c>
      <c r="F113" s="54">
        <v>0</v>
      </c>
      <c r="G113" s="54"/>
      <c r="H113" s="54">
        <v>0</v>
      </c>
      <c r="I113" s="54">
        <v>0</v>
      </c>
      <c r="J113" s="54">
        <v>0</v>
      </c>
      <c r="K113" s="54">
        <v>1</v>
      </c>
      <c r="L113" s="54">
        <v>1</v>
      </c>
      <c r="M113" s="54">
        <v>1</v>
      </c>
    </row>
    <row r="114" spans="1:13" ht="12.75">
      <c r="A114" s="51">
        <v>105</v>
      </c>
      <c r="B114" s="54">
        <v>0</v>
      </c>
      <c r="C114" s="54">
        <v>0</v>
      </c>
      <c r="D114" s="54">
        <v>0</v>
      </c>
      <c r="E114" s="54">
        <v>0</v>
      </c>
      <c r="F114" s="54">
        <v>0</v>
      </c>
      <c r="G114" s="54"/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</row>
    <row r="115" spans="1:13" ht="12.75">
      <c r="A115" s="51">
        <v>106</v>
      </c>
      <c r="B115" s="54">
        <v>0</v>
      </c>
      <c r="C115" s="54">
        <v>0</v>
      </c>
      <c r="D115" s="54">
        <v>0</v>
      </c>
      <c r="E115" s="54">
        <v>1</v>
      </c>
      <c r="F115" s="54">
        <v>1</v>
      </c>
      <c r="G115" s="54"/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1</v>
      </c>
    </row>
    <row r="116" spans="1:13" ht="12.75">
      <c r="A116" s="51">
        <v>107</v>
      </c>
      <c r="B116" s="54">
        <v>0</v>
      </c>
      <c r="C116" s="54">
        <v>0</v>
      </c>
      <c r="D116" s="54">
        <v>0</v>
      </c>
      <c r="E116" s="54">
        <v>0</v>
      </c>
      <c r="F116" s="54">
        <v>0</v>
      </c>
      <c r="G116" s="54"/>
      <c r="H116" s="54">
        <v>0</v>
      </c>
      <c r="I116" s="54">
        <v>0</v>
      </c>
      <c r="J116" s="54">
        <v>0</v>
      </c>
      <c r="K116" s="54">
        <v>1</v>
      </c>
      <c r="L116" s="54">
        <v>1</v>
      </c>
      <c r="M116" s="54">
        <v>1</v>
      </c>
    </row>
    <row r="117" spans="1:13" ht="12.75">
      <c r="A117" s="74" t="s">
        <v>66</v>
      </c>
      <c r="B117" s="76">
        <f>SUM(B60:B116)+SUM(B4:B54)</f>
        <v>27381</v>
      </c>
      <c r="C117" s="76">
        <f aca="true" t="shared" si="0" ref="C117:M117">SUM(C60:C116)+SUM(C4:C54)</f>
        <v>31486</v>
      </c>
      <c r="D117" s="76">
        <f t="shared" si="0"/>
        <v>1953</v>
      </c>
      <c r="E117" s="76">
        <f t="shared" si="0"/>
        <v>2321</v>
      </c>
      <c r="F117" s="76">
        <f t="shared" si="0"/>
        <v>63141</v>
      </c>
      <c r="G117" s="76">
        <f t="shared" si="0"/>
        <v>0</v>
      </c>
      <c r="H117" s="76">
        <f t="shared" si="0"/>
        <v>24739</v>
      </c>
      <c r="I117" s="76">
        <f t="shared" si="0"/>
        <v>32939</v>
      </c>
      <c r="J117" s="76">
        <f t="shared" si="0"/>
        <v>3121</v>
      </c>
      <c r="K117" s="76">
        <f t="shared" si="0"/>
        <v>11043</v>
      </c>
      <c r="L117" s="76">
        <f t="shared" si="0"/>
        <v>71842</v>
      </c>
      <c r="M117" s="76">
        <f t="shared" si="0"/>
        <v>134983</v>
      </c>
    </row>
    <row r="118" spans="1:13" s="218" customFormat="1" ht="24.75" customHeight="1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</row>
    <row r="119" s="218" customFormat="1" ht="24.75" customHeight="1"/>
  </sheetData>
  <mergeCells count="10">
    <mergeCell ref="A118:M118"/>
    <mergeCell ref="A55:M55"/>
    <mergeCell ref="A2:A3"/>
    <mergeCell ref="B2:F2"/>
    <mergeCell ref="H2:L2"/>
    <mergeCell ref="A58:A59"/>
    <mergeCell ref="M2:M3"/>
    <mergeCell ref="B58:F58"/>
    <mergeCell ref="H58:L58"/>
    <mergeCell ref="M58:M59"/>
  </mergeCells>
  <printOptions/>
  <pageMargins left="0.49" right="0.38" top="1" bottom="0.51" header="0.5" footer="0.5"/>
  <pageSetup fitToHeight="2" horizontalDpi="300" verticalDpi="300" orientation="portrait" paperSize="9" scale="80" r:id="rId2"/>
  <rowBreaks count="1" manualBreakCount="1">
    <brk id="5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70" zoomScaleNormal="70" workbookViewId="0" topLeftCell="A1">
      <selection activeCell="M26" sqref="A2:M26"/>
    </sheetView>
  </sheetViews>
  <sheetFormatPr defaultColWidth="9.00390625" defaultRowHeight="15.75"/>
  <cols>
    <col min="1" max="1" width="20.875" style="55" bestFit="1" customWidth="1"/>
    <col min="2" max="2" width="2.25390625" style="55" bestFit="1" customWidth="1"/>
    <col min="3" max="6" width="9.00390625" style="55" customWidth="1"/>
    <col min="7" max="7" width="2.625" style="21" customWidth="1"/>
    <col min="8" max="8" width="9.25390625" style="55" bestFit="1" customWidth="1"/>
    <col min="9" max="9" width="2.00390625" style="21" customWidth="1"/>
    <col min="10" max="12" width="9.50390625" style="55" customWidth="1"/>
    <col min="13" max="16384" width="9.00390625" style="55" customWidth="1"/>
  </cols>
  <sheetData>
    <row r="1" spans="1:13" ht="12.75">
      <c r="A1" s="77" t="s">
        <v>313</v>
      </c>
      <c r="B1" s="21"/>
      <c r="C1" s="21"/>
      <c r="D1" s="21"/>
      <c r="E1" s="21"/>
      <c r="F1" s="21"/>
      <c r="H1" s="21"/>
      <c r="J1" s="21"/>
      <c r="K1" s="21"/>
      <c r="L1" s="21"/>
      <c r="M1" s="21"/>
    </row>
    <row r="2" spans="1:14" s="63" customFormat="1" ht="20.25" customHeight="1">
      <c r="A2" s="279"/>
      <c r="B2" s="279"/>
      <c r="C2" s="340" t="s">
        <v>52</v>
      </c>
      <c r="D2" s="340"/>
      <c r="E2" s="340"/>
      <c r="F2" s="340"/>
      <c r="G2" s="280"/>
      <c r="H2" s="281" t="s">
        <v>53</v>
      </c>
      <c r="I2" s="279"/>
      <c r="J2" s="340" t="s">
        <v>57</v>
      </c>
      <c r="K2" s="340"/>
      <c r="L2" s="340"/>
      <c r="M2" s="341" t="s">
        <v>10</v>
      </c>
      <c r="N2" s="213"/>
    </row>
    <row r="3" spans="1:13" ht="17.25" customHeight="1">
      <c r="A3" s="282"/>
      <c r="B3" s="282"/>
      <c r="C3" s="283" t="s">
        <v>49</v>
      </c>
      <c r="D3" s="284" t="s">
        <v>50</v>
      </c>
      <c r="E3" s="284" t="s">
        <v>51</v>
      </c>
      <c r="F3" s="285" t="s">
        <v>56</v>
      </c>
      <c r="G3" s="284"/>
      <c r="H3" s="283" t="s">
        <v>55</v>
      </c>
      <c r="I3" s="283"/>
      <c r="J3" s="283" t="s">
        <v>44</v>
      </c>
      <c r="K3" s="283" t="s">
        <v>45</v>
      </c>
      <c r="L3" s="283" t="s">
        <v>54</v>
      </c>
      <c r="M3" s="322"/>
    </row>
    <row r="4" spans="1:13" ht="12.75">
      <c r="A4" s="286" t="s">
        <v>196</v>
      </c>
      <c r="B4" s="287" t="s">
        <v>46</v>
      </c>
      <c r="C4" s="287">
        <v>351</v>
      </c>
      <c r="D4" s="287">
        <v>351</v>
      </c>
      <c r="E4" s="287">
        <v>543</v>
      </c>
      <c r="F4" s="287">
        <v>343</v>
      </c>
      <c r="G4" s="287"/>
      <c r="H4" s="287">
        <v>2016</v>
      </c>
      <c r="I4" s="287"/>
      <c r="J4" s="287">
        <v>1698</v>
      </c>
      <c r="K4" s="287">
        <v>10473</v>
      </c>
      <c r="L4" s="287">
        <v>3745</v>
      </c>
      <c r="M4" s="287">
        <v>15916</v>
      </c>
    </row>
    <row r="5" spans="1:13" ht="12.75">
      <c r="A5" s="286"/>
      <c r="B5" s="287" t="s">
        <v>47</v>
      </c>
      <c r="C5" s="287">
        <v>377</v>
      </c>
      <c r="D5" s="287">
        <v>305</v>
      </c>
      <c r="E5" s="287">
        <v>516</v>
      </c>
      <c r="F5" s="287">
        <v>286</v>
      </c>
      <c r="G5" s="287"/>
      <c r="H5" s="287">
        <v>1904</v>
      </c>
      <c r="I5" s="287"/>
      <c r="J5" s="287">
        <v>1598</v>
      </c>
      <c r="K5" s="287">
        <v>11645</v>
      </c>
      <c r="L5" s="287">
        <v>6278</v>
      </c>
      <c r="M5" s="287">
        <v>19521</v>
      </c>
    </row>
    <row r="6" spans="1:13" ht="12.75">
      <c r="A6" s="286"/>
      <c r="B6" s="287" t="s">
        <v>48</v>
      </c>
      <c r="C6" s="287">
        <v>728</v>
      </c>
      <c r="D6" s="287">
        <v>656</v>
      </c>
      <c r="E6" s="287">
        <v>1059</v>
      </c>
      <c r="F6" s="287">
        <v>629</v>
      </c>
      <c r="G6" s="287"/>
      <c r="H6" s="287">
        <v>3920</v>
      </c>
      <c r="I6" s="287"/>
      <c r="J6" s="287">
        <v>3296</v>
      </c>
      <c r="K6" s="287">
        <v>22118</v>
      </c>
      <c r="L6" s="287">
        <v>10023</v>
      </c>
      <c r="M6" s="287">
        <v>35437</v>
      </c>
    </row>
    <row r="7" spans="1:13" ht="3.75" customHeight="1">
      <c r="A7" s="286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</row>
    <row r="8" spans="1:13" ht="12.75">
      <c r="A8" s="286" t="s">
        <v>197</v>
      </c>
      <c r="B8" s="287" t="s">
        <v>46</v>
      </c>
      <c r="C8" s="287">
        <v>425</v>
      </c>
      <c r="D8" s="287">
        <v>487</v>
      </c>
      <c r="E8" s="287">
        <v>703</v>
      </c>
      <c r="F8" s="287">
        <v>394</v>
      </c>
      <c r="G8" s="287"/>
      <c r="H8" s="287">
        <v>2580</v>
      </c>
      <c r="I8" s="287"/>
      <c r="J8" s="287">
        <v>2158</v>
      </c>
      <c r="K8" s="287">
        <v>11886</v>
      </c>
      <c r="L8" s="287">
        <v>4479</v>
      </c>
      <c r="M8" s="287">
        <v>18523</v>
      </c>
    </row>
    <row r="9" spans="1:13" ht="12.75">
      <c r="A9" s="286"/>
      <c r="B9" s="287" t="s">
        <v>47</v>
      </c>
      <c r="C9" s="287">
        <v>408</v>
      </c>
      <c r="D9" s="287">
        <v>418</v>
      </c>
      <c r="E9" s="287">
        <v>715</v>
      </c>
      <c r="F9" s="287">
        <v>412</v>
      </c>
      <c r="G9" s="287"/>
      <c r="H9" s="287">
        <v>2443</v>
      </c>
      <c r="I9" s="287"/>
      <c r="J9" s="287">
        <v>2081</v>
      </c>
      <c r="K9" s="287">
        <v>12599</v>
      </c>
      <c r="L9" s="287">
        <v>6301</v>
      </c>
      <c r="M9" s="287">
        <v>20981</v>
      </c>
    </row>
    <row r="10" spans="1:13" ht="12.75">
      <c r="A10" s="286"/>
      <c r="B10" s="287" t="s">
        <v>48</v>
      </c>
      <c r="C10" s="287">
        <v>833</v>
      </c>
      <c r="D10" s="287">
        <v>905</v>
      </c>
      <c r="E10" s="287">
        <v>1418</v>
      </c>
      <c r="F10" s="287">
        <v>806</v>
      </c>
      <c r="G10" s="287"/>
      <c r="H10" s="287">
        <v>5023</v>
      </c>
      <c r="I10" s="287"/>
      <c r="J10" s="287">
        <v>4239</v>
      </c>
      <c r="K10" s="287">
        <v>24485</v>
      </c>
      <c r="L10" s="287">
        <v>10780</v>
      </c>
      <c r="M10" s="287">
        <v>39504</v>
      </c>
    </row>
    <row r="11" spans="1:13" ht="3.75" customHeight="1">
      <c r="A11" s="286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</row>
    <row r="12" spans="1:13" ht="12.75">
      <c r="A12" s="286" t="s">
        <v>198</v>
      </c>
      <c r="B12" s="287" t="s">
        <v>46</v>
      </c>
      <c r="C12" s="287">
        <v>271</v>
      </c>
      <c r="D12" s="287">
        <v>327</v>
      </c>
      <c r="E12" s="287">
        <v>473</v>
      </c>
      <c r="F12" s="287">
        <v>282</v>
      </c>
      <c r="G12" s="287"/>
      <c r="H12" s="287">
        <v>1713</v>
      </c>
      <c r="I12" s="287"/>
      <c r="J12" s="287">
        <v>1456</v>
      </c>
      <c r="K12" s="287">
        <v>7759</v>
      </c>
      <c r="L12" s="287">
        <v>2759</v>
      </c>
      <c r="M12" s="287">
        <v>11974</v>
      </c>
    </row>
    <row r="13" spans="1:13" ht="12.75">
      <c r="A13" s="286"/>
      <c r="B13" s="287" t="s">
        <v>47</v>
      </c>
      <c r="C13" s="287">
        <v>235</v>
      </c>
      <c r="D13" s="287">
        <v>301</v>
      </c>
      <c r="E13" s="287">
        <v>409</v>
      </c>
      <c r="F13" s="287">
        <v>252</v>
      </c>
      <c r="G13" s="287"/>
      <c r="H13" s="287">
        <v>1526</v>
      </c>
      <c r="I13" s="287"/>
      <c r="J13" s="287">
        <v>1286</v>
      </c>
      <c r="K13" s="287">
        <v>7666</v>
      </c>
      <c r="L13" s="287">
        <v>3917</v>
      </c>
      <c r="M13" s="287">
        <v>12869</v>
      </c>
    </row>
    <row r="14" spans="1:13" ht="12.75">
      <c r="A14" s="286"/>
      <c r="B14" s="287" t="s">
        <v>48</v>
      </c>
      <c r="C14" s="287">
        <v>506</v>
      </c>
      <c r="D14" s="287">
        <v>628</v>
      </c>
      <c r="E14" s="287">
        <v>882</v>
      </c>
      <c r="F14" s="287">
        <v>534</v>
      </c>
      <c r="G14" s="287"/>
      <c r="H14" s="287">
        <v>3239</v>
      </c>
      <c r="I14" s="287"/>
      <c r="J14" s="287">
        <v>2742</v>
      </c>
      <c r="K14" s="287">
        <v>15425</v>
      </c>
      <c r="L14" s="287">
        <v>6676</v>
      </c>
      <c r="M14" s="287">
        <v>24843</v>
      </c>
    </row>
    <row r="15" spans="1:13" ht="3.75" customHeight="1">
      <c r="A15" s="286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</row>
    <row r="16" spans="1:13" ht="12.75">
      <c r="A16" s="286" t="s">
        <v>199</v>
      </c>
      <c r="B16" s="287" t="s">
        <v>46</v>
      </c>
      <c r="C16" s="287">
        <v>377</v>
      </c>
      <c r="D16" s="287">
        <v>378</v>
      </c>
      <c r="E16" s="287">
        <v>732</v>
      </c>
      <c r="F16" s="287">
        <v>396</v>
      </c>
      <c r="G16" s="287"/>
      <c r="H16" s="287">
        <v>2449</v>
      </c>
      <c r="I16" s="287"/>
      <c r="J16" s="287">
        <v>2041</v>
      </c>
      <c r="K16" s="287">
        <v>10782</v>
      </c>
      <c r="L16" s="287">
        <v>3842</v>
      </c>
      <c r="M16" s="287">
        <v>16665</v>
      </c>
    </row>
    <row r="17" spans="1:13" ht="12.75">
      <c r="A17" s="286"/>
      <c r="B17" s="287" t="s">
        <v>47</v>
      </c>
      <c r="C17" s="287">
        <v>364</v>
      </c>
      <c r="D17" s="287">
        <v>415</v>
      </c>
      <c r="E17" s="287">
        <v>606</v>
      </c>
      <c r="F17" s="287">
        <v>364</v>
      </c>
      <c r="G17" s="287"/>
      <c r="H17" s="287">
        <v>2256</v>
      </c>
      <c r="I17" s="287"/>
      <c r="J17" s="287">
        <v>1879</v>
      </c>
      <c r="K17" s="287">
        <v>11509</v>
      </c>
      <c r="L17" s="287">
        <v>5044</v>
      </c>
      <c r="M17" s="287">
        <v>18432</v>
      </c>
    </row>
    <row r="18" spans="1:13" ht="12.75">
      <c r="A18" s="286"/>
      <c r="B18" s="287" t="s">
        <v>48</v>
      </c>
      <c r="C18" s="287">
        <v>741</v>
      </c>
      <c r="D18" s="287">
        <v>793</v>
      </c>
      <c r="E18" s="287">
        <v>1338</v>
      </c>
      <c r="F18" s="287">
        <v>760</v>
      </c>
      <c r="G18" s="287"/>
      <c r="H18" s="287">
        <v>4705</v>
      </c>
      <c r="I18" s="287"/>
      <c r="J18" s="287">
        <v>3920</v>
      </c>
      <c r="K18" s="287">
        <v>22291</v>
      </c>
      <c r="L18" s="287">
        <v>8886</v>
      </c>
      <c r="M18" s="287">
        <v>35097</v>
      </c>
    </row>
    <row r="19" spans="1:13" ht="3.75" customHeight="1">
      <c r="A19" s="286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12.75">
      <c r="A20" s="286" t="s">
        <v>58</v>
      </c>
      <c r="B20" s="287" t="s">
        <v>46</v>
      </c>
      <c r="C20" s="287">
        <v>3</v>
      </c>
      <c r="D20" s="287">
        <v>2</v>
      </c>
      <c r="E20" s="287">
        <v>6</v>
      </c>
      <c r="F20" s="287">
        <v>1</v>
      </c>
      <c r="G20" s="287"/>
      <c r="H20" s="287">
        <v>13</v>
      </c>
      <c r="I20" s="287"/>
      <c r="J20" s="287">
        <v>13</v>
      </c>
      <c r="K20" s="287">
        <v>46</v>
      </c>
      <c r="L20" s="287">
        <v>4</v>
      </c>
      <c r="M20" s="287">
        <v>63</v>
      </c>
    </row>
    <row r="21" spans="1:13" ht="12.75">
      <c r="A21" s="286"/>
      <c r="B21" s="287" t="s">
        <v>47</v>
      </c>
      <c r="C21" s="287">
        <v>4</v>
      </c>
      <c r="D21" s="287">
        <v>3</v>
      </c>
      <c r="E21" s="287">
        <v>8</v>
      </c>
      <c r="F21" s="287">
        <v>0</v>
      </c>
      <c r="G21" s="287"/>
      <c r="H21" s="287">
        <v>20</v>
      </c>
      <c r="I21" s="287"/>
      <c r="J21" s="287">
        <v>16</v>
      </c>
      <c r="K21" s="287">
        <v>20</v>
      </c>
      <c r="L21" s="287">
        <v>3</v>
      </c>
      <c r="M21" s="287">
        <v>39</v>
      </c>
    </row>
    <row r="22" spans="1:13" ht="12.75">
      <c r="A22" s="286"/>
      <c r="B22" s="287" t="s">
        <v>48</v>
      </c>
      <c r="C22" s="287">
        <v>7</v>
      </c>
      <c r="D22" s="287">
        <v>5</v>
      </c>
      <c r="E22" s="287">
        <v>14</v>
      </c>
      <c r="F22" s="287">
        <v>1</v>
      </c>
      <c r="G22" s="287"/>
      <c r="H22" s="287">
        <v>33</v>
      </c>
      <c r="I22" s="287"/>
      <c r="J22" s="287">
        <v>29</v>
      </c>
      <c r="K22" s="287">
        <v>66</v>
      </c>
      <c r="L22" s="287">
        <v>7</v>
      </c>
      <c r="M22" s="287">
        <v>102</v>
      </c>
    </row>
    <row r="23" spans="1:13" ht="5.25" customHeight="1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</row>
    <row r="24" spans="1:13" ht="12.75">
      <c r="A24" s="287" t="s">
        <v>10</v>
      </c>
      <c r="B24" s="287" t="s">
        <v>46</v>
      </c>
      <c r="C24" s="287">
        <v>1427</v>
      </c>
      <c r="D24" s="287">
        <v>1545</v>
      </c>
      <c r="E24" s="287">
        <v>2457</v>
      </c>
      <c r="F24" s="287">
        <v>1416</v>
      </c>
      <c r="G24" s="287"/>
      <c r="H24" s="287">
        <v>8771</v>
      </c>
      <c r="I24" s="287"/>
      <c r="J24" s="287">
        <v>7366</v>
      </c>
      <c r="K24" s="287">
        <v>40946</v>
      </c>
      <c r="L24" s="287">
        <v>14829</v>
      </c>
      <c r="M24" s="287">
        <v>63141</v>
      </c>
    </row>
    <row r="25" spans="1:13" ht="12.75">
      <c r="A25" s="287"/>
      <c r="B25" s="287" t="s">
        <v>47</v>
      </c>
      <c r="C25" s="287">
        <v>1388</v>
      </c>
      <c r="D25" s="287">
        <v>1442</v>
      </c>
      <c r="E25" s="287">
        <v>2254</v>
      </c>
      <c r="F25" s="287">
        <v>1314</v>
      </c>
      <c r="G25" s="287"/>
      <c r="H25" s="287">
        <v>8149</v>
      </c>
      <c r="I25" s="287"/>
      <c r="J25" s="287">
        <v>6860</v>
      </c>
      <c r="K25" s="287">
        <v>43439</v>
      </c>
      <c r="L25" s="287">
        <v>21543</v>
      </c>
      <c r="M25" s="287">
        <v>71842</v>
      </c>
    </row>
    <row r="26" spans="1:13" ht="12.75">
      <c r="A26" s="282"/>
      <c r="B26" s="282" t="s">
        <v>48</v>
      </c>
      <c r="C26" s="282">
        <v>2815</v>
      </c>
      <c r="D26" s="282">
        <v>2987</v>
      </c>
      <c r="E26" s="282">
        <v>4711</v>
      </c>
      <c r="F26" s="282">
        <v>2730</v>
      </c>
      <c r="G26" s="282"/>
      <c r="H26" s="282">
        <v>16920</v>
      </c>
      <c r="I26" s="282"/>
      <c r="J26" s="282">
        <v>14226</v>
      </c>
      <c r="K26" s="282">
        <v>84385</v>
      </c>
      <c r="L26" s="282">
        <v>36372</v>
      </c>
      <c r="M26" s="282">
        <v>134983</v>
      </c>
    </row>
    <row r="27" spans="1:13" ht="43.5" customHeight="1">
      <c r="A27" s="323" t="s">
        <v>312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</row>
  </sheetData>
  <mergeCells count="4">
    <mergeCell ref="J2:L2"/>
    <mergeCell ref="M2:M3"/>
    <mergeCell ref="C2:F2"/>
    <mergeCell ref="A27:M27"/>
  </mergeCells>
  <printOptions/>
  <pageMargins left="0.75" right="0.75" top="1" bottom="0.8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14" sqref="A2:F14"/>
    </sheetView>
  </sheetViews>
  <sheetFormatPr defaultColWidth="9.00390625" defaultRowHeight="15.75"/>
  <cols>
    <col min="1" max="1" width="36.75390625" style="56" bestFit="1" customWidth="1"/>
    <col min="2" max="16384" width="9.00390625" style="56" customWidth="1"/>
  </cols>
  <sheetData>
    <row r="1" spans="1:8" ht="15">
      <c r="A1" s="57" t="s">
        <v>314</v>
      </c>
      <c r="B1" s="55"/>
      <c r="C1" s="55"/>
      <c r="D1" s="55"/>
      <c r="E1" s="55"/>
      <c r="F1" s="55"/>
      <c r="G1" s="55"/>
      <c r="H1" s="55"/>
    </row>
    <row r="2" spans="1:6" ht="15">
      <c r="A2" s="58"/>
      <c r="B2" s="61">
        <v>2003</v>
      </c>
      <c r="C2" s="61">
        <v>2004</v>
      </c>
      <c r="D2" s="61">
        <v>2005</v>
      </c>
      <c r="E2" s="61">
        <v>2006</v>
      </c>
      <c r="F2" s="61">
        <v>2007</v>
      </c>
    </row>
    <row r="3" spans="1:6" ht="15">
      <c r="A3" s="21" t="s">
        <v>34</v>
      </c>
      <c r="B3" s="32">
        <v>280.8</v>
      </c>
      <c r="C3" s="32">
        <v>278.2</v>
      </c>
      <c r="D3" s="32">
        <v>274.9921185372005</v>
      </c>
      <c r="E3" s="32">
        <v>273.01993638972925</v>
      </c>
      <c r="F3" s="32">
        <v>269.4550450312929</v>
      </c>
    </row>
    <row r="4" spans="1:6" ht="15">
      <c r="A4" s="21" t="s">
        <v>35</v>
      </c>
      <c r="B4" s="32">
        <v>54.3</v>
      </c>
      <c r="C4" s="32">
        <v>55.2</v>
      </c>
      <c r="D4" s="32">
        <v>56.04650614898931</v>
      </c>
      <c r="E4" s="32">
        <v>56.48670237759609</v>
      </c>
      <c r="F4" s="32">
        <v>56.8245583142572</v>
      </c>
    </row>
    <row r="5" spans="1:6" ht="15">
      <c r="A5" s="21" t="s">
        <v>36</v>
      </c>
      <c r="B5" s="32">
        <v>127.93</v>
      </c>
      <c r="C5" s="32">
        <v>132.2</v>
      </c>
      <c r="D5" s="32">
        <v>134.6</v>
      </c>
      <c r="E5" s="32">
        <f>1.37761144006256*100</f>
        <v>137.76114400625602</v>
      </c>
      <c r="F5" s="32">
        <v>140.54046422318856</v>
      </c>
    </row>
    <row r="6" spans="1:6" ht="15">
      <c r="A6" s="21" t="s">
        <v>37</v>
      </c>
      <c r="B6" s="32">
        <v>239.3</v>
      </c>
      <c r="C6" s="32">
        <v>228.2</v>
      </c>
      <c r="D6" s="32">
        <v>209.8</v>
      </c>
      <c r="E6" s="32">
        <v>207.76105362182503</v>
      </c>
      <c r="F6" s="32">
        <v>212.36288848263257</v>
      </c>
    </row>
    <row r="7" spans="1:6" ht="15">
      <c r="A7" s="18" t="s">
        <v>38</v>
      </c>
      <c r="B7" s="59">
        <v>47.9</v>
      </c>
      <c r="C7" s="59">
        <v>48.01</v>
      </c>
      <c r="D7" s="59">
        <v>48.05</v>
      </c>
      <c r="E7" s="59">
        <v>47.59663398741874</v>
      </c>
      <c r="F7" s="59">
        <v>47.64879370616284</v>
      </c>
    </row>
    <row r="8" ht="7.5" customHeight="1"/>
    <row r="9" spans="1:6" ht="15">
      <c r="A9" s="60"/>
      <c r="B9" s="61">
        <v>2008</v>
      </c>
      <c r="C9" s="61">
        <v>2009</v>
      </c>
      <c r="D9" s="61">
        <v>2010</v>
      </c>
      <c r="E9" s="61">
        <v>2011</v>
      </c>
      <c r="F9" s="61">
        <v>2012</v>
      </c>
    </row>
    <row r="10" spans="1:6" ht="15">
      <c r="A10" s="21" t="s">
        <v>34</v>
      </c>
      <c r="B10" s="32">
        <v>263.86717295808205</v>
      </c>
      <c r="C10" s="32">
        <v>256.9887803112559</v>
      </c>
      <c r="D10" s="32">
        <v>251.87696260348272</v>
      </c>
      <c r="E10" s="32">
        <v>253.46751412429379</v>
      </c>
      <c r="F10" s="32">
        <v>255.67271193589204</v>
      </c>
    </row>
    <row r="11" spans="1:6" ht="15">
      <c r="A11" s="21" t="s">
        <v>35</v>
      </c>
      <c r="B11" s="32">
        <v>57.09695886345846</v>
      </c>
      <c r="C11" s="32">
        <v>57.58488627341086</v>
      </c>
      <c r="D11" s="32">
        <v>57.28876185164529</v>
      </c>
      <c r="E11" s="32">
        <v>58.612532643190896</v>
      </c>
      <c r="F11" s="32">
        <v>59.96089352373052</v>
      </c>
    </row>
    <row r="12" spans="1:6" ht="15">
      <c r="A12" s="21" t="s">
        <v>36</v>
      </c>
      <c r="B12" s="32">
        <v>143.34859124896937</v>
      </c>
      <c r="C12" s="32">
        <v>147.3615804523005</v>
      </c>
      <c r="D12" s="32">
        <v>152.60191952100027</v>
      </c>
      <c r="E12" s="32">
        <v>154.75998687311673</v>
      </c>
      <c r="F12" s="32">
        <v>158.2397404902531</v>
      </c>
    </row>
    <row r="13" spans="1:6" ht="15">
      <c r="A13" s="21" t="s">
        <v>37</v>
      </c>
      <c r="B13" s="32">
        <v>212.04605845881312</v>
      </c>
      <c r="C13" s="32">
        <v>211.74036157699848</v>
      </c>
      <c r="D13" s="32">
        <v>221.0514881598957</v>
      </c>
      <c r="E13" s="32">
        <v>214.4024740446212</v>
      </c>
      <c r="F13" s="32">
        <v>205.70107858243452</v>
      </c>
    </row>
    <row r="14" spans="1:6" ht="15">
      <c r="A14" s="18" t="s">
        <v>38</v>
      </c>
      <c r="B14" s="59">
        <v>47.63082311994288</v>
      </c>
      <c r="C14" s="59">
        <v>47.63165928187193</v>
      </c>
      <c r="D14" s="59">
        <v>47.7</v>
      </c>
      <c r="E14" s="59">
        <v>47.812837777974664</v>
      </c>
      <c r="F14" s="59">
        <v>47.94992702784795</v>
      </c>
    </row>
    <row r="17" ht="15">
      <c r="A17" s="5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F9" sqref="A2:F9"/>
    </sheetView>
  </sheetViews>
  <sheetFormatPr defaultColWidth="9.00390625" defaultRowHeight="15.75"/>
  <cols>
    <col min="1" max="1" width="36.75390625" style="56" bestFit="1" customWidth="1"/>
    <col min="2" max="6" width="10.00390625" style="56" customWidth="1"/>
    <col min="7" max="16384" width="9.00390625" style="56" customWidth="1"/>
  </cols>
  <sheetData>
    <row r="1" spans="1:6" ht="15">
      <c r="A1" s="57" t="s">
        <v>315</v>
      </c>
      <c r="B1" s="55"/>
      <c r="C1" s="55"/>
      <c r="D1" s="55"/>
      <c r="E1" s="55"/>
      <c r="F1" s="55"/>
    </row>
    <row r="2" spans="1:6" s="66" customFormat="1" ht="36.75" customHeight="1">
      <c r="A2" s="64"/>
      <c r="B2" s="65" t="s">
        <v>196</v>
      </c>
      <c r="C2" s="65" t="s">
        <v>197</v>
      </c>
      <c r="D2" s="65" t="s">
        <v>198</v>
      </c>
      <c r="E2" s="65" t="s">
        <v>199</v>
      </c>
      <c r="F2" s="65" t="s">
        <v>59</v>
      </c>
    </row>
    <row r="3" spans="1:6" ht="15">
      <c r="A3" s="21" t="s">
        <v>34</v>
      </c>
      <c r="B3" s="32">
        <v>304.09587378640776</v>
      </c>
      <c r="C3" s="32">
        <v>254.30526067468745</v>
      </c>
      <c r="D3" s="32">
        <v>243.47191830780451</v>
      </c>
      <c r="E3" s="32">
        <v>226.68367346938774</v>
      </c>
      <c r="F3" s="32">
        <v>255.67271193589204</v>
      </c>
    </row>
    <row r="4" spans="1:6" ht="15">
      <c r="A4" s="21" t="s">
        <v>35</v>
      </c>
      <c r="B4" s="32">
        <v>60.217922054435306</v>
      </c>
      <c r="C4" s="32">
        <v>61.339595670818866</v>
      </c>
      <c r="D4" s="32">
        <v>61.056726094003245</v>
      </c>
      <c r="E4" s="32">
        <v>57.44919474227267</v>
      </c>
      <c r="F4" s="32">
        <v>59.96089352373052</v>
      </c>
    </row>
    <row r="5" spans="1:6" ht="15">
      <c r="A5" s="21" t="s">
        <v>60</v>
      </c>
      <c r="B5" s="32">
        <v>14.901889863459624</v>
      </c>
      <c r="C5" s="32">
        <v>17.31264039207678</v>
      </c>
      <c r="D5" s="32">
        <v>17.776337115072934</v>
      </c>
      <c r="E5" s="32">
        <v>17.58557265264008</v>
      </c>
      <c r="F5" s="32">
        <v>16.85844640635184</v>
      </c>
    </row>
    <row r="6" spans="1:6" ht="15">
      <c r="A6" s="21" t="s">
        <v>61</v>
      </c>
      <c r="B6" s="32">
        <v>45.316032190975676</v>
      </c>
      <c r="C6" s="32">
        <v>44.026955278742086</v>
      </c>
      <c r="D6" s="32">
        <v>43.280388978930304</v>
      </c>
      <c r="E6" s="32">
        <v>39.863622089632585</v>
      </c>
      <c r="F6" s="32">
        <v>43.10244711737868</v>
      </c>
    </row>
    <row r="7" spans="1:6" ht="15">
      <c r="A7" s="21" t="s">
        <v>36</v>
      </c>
      <c r="B7" s="32">
        <v>136.73338328160122</v>
      </c>
      <c r="C7" s="32">
        <v>158.52602681870977</v>
      </c>
      <c r="D7" s="32">
        <v>170.18742336661413</v>
      </c>
      <c r="E7" s="32">
        <v>174.18204182041822</v>
      </c>
      <c r="F7" s="32">
        <v>158.2397404902531</v>
      </c>
    </row>
    <row r="8" spans="1:6" ht="15">
      <c r="A8" s="21" t="s">
        <v>37</v>
      </c>
      <c r="B8" s="32">
        <v>205.77096483318306</v>
      </c>
      <c r="C8" s="32">
        <v>211.14503816793894</v>
      </c>
      <c r="D8" s="32">
        <v>217.3006134969325</v>
      </c>
      <c r="E8" s="32">
        <v>193.5533384497314</v>
      </c>
      <c r="F8" s="32">
        <v>205.70107858243452</v>
      </c>
    </row>
    <row r="9" spans="1:6" ht="15">
      <c r="A9" s="18" t="s">
        <v>38</v>
      </c>
      <c r="B9" s="59">
        <v>48.593814374805994</v>
      </c>
      <c r="C9" s="59">
        <v>47.96471243418388</v>
      </c>
      <c r="D9" s="59">
        <v>48.04564666103128</v>
      </c>
      <c r="E9" s="59">
        <v>47.25788528934097</v>
      </c>
      <c r="F9" s="59">
        <v>47.94992702784795</v>
      </c>
    </row>
    <row r="10" spans="1:13" s="220" customFormat="1" ht="30.75" customHeight="1">
      <c r="A10" s="324"/>
      <c r="B10" s="324"/>
      <c r="C10" s="324"/>
      <c r="D10" s="324"/>
      <c r="E10" s="324"/>
      <c r="F10" s="324"/>
      <c r="G10" s="219"/>
      <c r="H10" s="219"/>
      <c r="I10" s="219"/>
      <c r="J10" s="219"/>
      <c r="K10" s="219"/>
      <c r="L10" s="219"/>
      <c r="M10" s="219"/>
    </row>
    <row r="11" s="220" customFormat="1" ht="30.75" customHeight="1"/>
  </sheetData>
  <mergeCells count="1">
    <mergeCell ref="A10:F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c.malucelli</cp:lastModifiedBy>
  <cp:lastPrinted>2013-04-16T10:48:30Z</cp:lastPrinted>
  <dcterms:created xsi:type="dcterms:W3CDTF">2007-02-22T13:24:23Z</dcterms:created>
  <dcterms:modified xsi:type="dcterms:W3CDTF">2013-10-04T07:51:10Z</dcterms:modified>
  <cp:category/>
  <cp:version/>
  <cp:contentType/>
  <cp:contentStatus/>
</cp:coreProperties>
</file>